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defaultThemeVersion="124226"/>
  <xr:revisionPtr revIDLastSave="0" documentId="13_ncr:1_{E9814C14-90A2-4C39-A898-EE015E005B81}" xr6:coauthVersionLast="47" xr6:coauthVersionMax="47" xr10:uidLastSave="{00000000-0000-0000-0000-000000000000}"/>
  <bookViews>
    <workbookView xWindow="-120" yWindow="-120" windowWidth="29040" windowHeight="15720" activeTab="1" xr2:uid="{00000000-000D-0000-FFFF-FFFF00000000}"/>
  </bookViews>
  <sheets>
    <sheet name="1_比較検討" sheetId="8" r:id="rId1"/>
    <sheet name="2_比較表" sheetId="5" r:id="rId2"/>
    <sheet name="3_試算結果_施工単価" sheetId="7" r:id="rId3"/>
  </sheets>
  <definedNames>
    <definedName name="_xlnm.Print_Area" localSheetId="0">'1_比較検討'!$A$1:$AI$214</definedName>
    <definedName name="_xlnm.Print_Area" localSheetId="1">'2_比較表'!$A$1:$G$23</definedName>
    <definedName name="_xlnm.Print_Area" localSheetId="2">'3_試算結果_施工単価'!$A$1:$I$52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7" i="7" l="1"/>
  <c r="G46" i="7"/>
  <c r="G45" i="7"/>
  <c r="G35" i="7"/>
  <c r="G34" i="7"/>
  <c r="G33" i="7"/>
  <c r="G21" i="7"/>
  <c r="G20" i="7"/>
  <c r="G48" i="7" l="1"/>
  <c r="G49" i="7"/>
  <c r="G44" i="7"/>
  <c r="G43" i="7"/>
  <c r="D31" i="7"/>
  <c r="D32" i="7"/>
  <c r="G50" i="7" l="1"/>
  <c r="G51" i="7" s="1"/>
  <c r="D33" i="7"/>
  <c r="G32" i="7"/>
  <c r="G31" i="7"/>
  <c r="D19" i="7"/>
  <c r="G19" i="7" s="1"/>
  <c r="D18" i="7"/>
  <c r="G18" i="7" s="1"/>
  <c r="G23" i="7"/>
  <c r="D20" i="7"/>
  <c r="D8" i="7"/>
  <c r="G8" i="7" s="1"/>
  <c r="D22" i="7" l="1"/>
  <c r="G22" i="7" s="1"/>
  <c r="G36" i="7"/>
  <c r="D9" i="7"/>
  <c r="G9" i="7" s="1"/>
  <c r="D7" i="7"/>
  <c r="G7" i="7" s="1"/>
  <c r="F24" i="7" l="1"/>
  <c r="G24" i="7" s="1"/>
  <c r="G25" i="7" s="1"/>
  <c r="G26" i="7" s="1"/>
  <c r="G37" i="7"/>
  <c r="G38" i="7" s="1"/>
  <c r="D10" i="7"/>
  <c r="G10" i="7" s="1"/>
  <c r="F11" i="7" s="1"/>
  <c r="G11" i="7" s="1"/>
  <c r="G12" i="7" l="1"/>
  <c r="G13" i="7" s="1"/>
</calcChain>
</file>

<file path=xl/sharedStrings.xml><?xml version="1.0" encoding="utf-8"?>
<sst xmlns="http://schemas.openxmlformats.org/spreadsheetml/2006/main" count="462" uniqueCount="287">
  <si>
    <t>工法概要</t>
    <rPh sb="0" eb="2">
      <t>コウホウ</t>
    </rPh>
    <rPh sb="2" eb="4">
      <t>ガイヨウ</t>
    </rPh>
    <phoneticPr fontId="1"/>
  </si>
  <si>
    <t>概略図</t>
    <rPh sb="0" eb="2">
      <t>ガイリャク</t>
    </rPh>
    <rPh sb="2" eb="3">
      <t>ズ</t>
    </rPh>
    <phoneticPr fontId="1"/>
  </si>
  <si>
    <t>現場条件</t>
    <rPh sb="0" eb="2">
      <t>ゲンバ</t>
    </rPh>
    <rPh sb="2" eb="4">
      <t>ジョウケン</t>
    </rPh>
    <phoneticPr fontId="1"/>
  </si>
  <si>
    <t>設計条件</t>
    <rPh sb="0" eb="2">
      <t>セッケイ</t>
    </rPh>
    <rPh sb="2" eb="4">
      <t>ジョウケン</t>
    </rPh>
    <phoneticPr fontId="1"/>
  </si>
  <si>
    <t>備考</t>
    <rPh sb="0" eb="2">
      <t>ビコウ</t>
    </rPh>
    <phoneticPr fontId="1"/>
  </si>
  <si>
    <t>評価</t>
    <rPh sb="0" eb="2">
      <t>ヒョウカ</t>
    </rPh>
    <phoneticPr fontId="1"/>
  </si>
  <si>
    <t>総合評価</t>
    <rPh sb="0" eb="2">
      <t>ソウゴウ</t>
    </rPh>
    <rPh sb="2" eb="4">
      <t>ヒョウカ</t>
    </rPh>
    <phoneticPr fontId="1"/>
  </si>
  <si>
    <t>ＮＥＴＩＳ番号</t>
    <rPh sb="5" eb="7">
      <t>バンゴウ</t>
    </rPh>
    <phoneticPr fontId="1"/>
  </si>
  <si>
    <t>施工性</t>
    <rPh sb="0" eb="3">
      <t>セコウセイ</t>
    </rPh>
    <phoneticPr fontId="1"/>
  </si>
  <si>
    <t>経済性</t>
    <rPh sb="0" eb="3">
      <t>ケイザイセイ</t>
    </rPh>
    <phoneticPr fontId="1"/>
  </si>
  <si>
    <t>品質・出来型</t>
    <rPh sb="0" eb="2">
      <t>ヒンシツ</t>
    </rPh>
    <rPh sb="3" eb="5">
      <t>デキ</t>
    </rPh>
    <rPh sb="5" eb="6">
      <t>ガタ</t>
    </rPh>
    <phoneticPr fontId="1"/>
  </si>
  <si>
    <t>環境</t>
    <rPh sb="0" eb="2">
      <t>カンキョウ</t>
    </rPh>
    <phoneticPr fontId="1"/>
  </si>
  <si>
    <t>有害性なし</t>
    <rPh sb="0" eb="3">
      <t>ユウガイセイ</t>
    </rPh>
    <phoneticPr fontId="1"/>
  </si>
  <si>
    <t>無機系材料のため燃焼性がない</t>
    <phoneticPr fontId="1"/>
  </si>
  <si>
    <t xml:space="preserve">本技術はカルシウム補助剤併用の表面含浸剤で、従来はエポキシ樹脂等による表面被覆工法で対応していた。本技術の活用により大幅なコストダウン及び工程の削減が図れる。
</t>
    <phoneticPr fontId="1"/>
  </si>
  <si>
    <t>本工法は、コンクリート表面に回収水を再利用した改質促進材(特殊Ca水溶液)を塗布し、反応型けい酸塩系表面含浸材を塗布することで、混合セメント(高炉セメント、フライアッシュセメント等)を使用したコンクリート等に対して高い劣化因子抑制効果を発揮できる。</t>
    <phoneticPr fontId="1"/>
  </si>
  <si>
    <t>CG-170009-A</t>
    <phoneticPr fontId="1"/>
  </si>
  <si>
    <t>比 較 表　（ＮＥＴＩＳ登録中の補助剤[カルシウム付与剤]と併用する けい酸塩系表面含浸材 ）</t>
    <rPh sb="0" eb="1">
      <t>ヒ</t>
    </rPh>
    <rPh sb="2" eb="3">
      <t>カク</t>
    </rPh>
    <rPh sb="4" eb="5">
      <t>ヒョウ</t>
    </rPh>
    <rPh sb="12" eb="14">
      <t>トウロク</t>
    </rPh>
    <rPh sb="14" eb="15">
      <t>チュウ</t>
    </rPh>
    <rPh sb="16" eb="18">
      <t>ホジョ</t>
    </rPh>
    <rPh sb="18" eb="19">
      <t>ザイ</t>
    </rPh>
    <rPh sb="25" eb="27">
      <t>フヨ</t>
    </rPh>
    <rPh sb="27" eb="28">
      <t>ザイ</t>
    </rPh>
    <rPh sb="30" eb="32">
      <t>ヘイヨウ</t>
    </rPh>
    <rPh sb="44" eb="45">
      <t>ザイ</t>
    </rPh>
    <phoneticPr fontId="1"/>
  </si>
  <si>
    <t>2液混合型けい酸塩系表面含浸材
CS-21ビルダー</t>
    <rPh sb="1" eb="5">
      <t>エキコンゴウガタ</t>
    </rPh>
    <rPh sb="7" eb="15">
      <t>サンエンケイヒョウメンガンシンザイ</t>
    </rPh>
    <phoneticPr fontId="1"/>
  </si>
  <si>
    <t>２液混合型の反応型けい酸塩系表面含浸材。混合液塗布のみで、散水を伴う工程不要。水酸化カルシウムを補給した上で、微細空隙の継続的な充填性を保持。中性化したコンクリート表層部を緻密化し、水や劣化因子の侵入を長期間抑制。構造物を長寿命化させる表面保護工法。</t>
    <phoneticPr fontId="1"/>
  </si>
  <si>
    <t>・主剤と助剤の混合液を塗布
・塗布後の散水は不要</t>
    <rPh sb="1" eb="3">
      <t>シュザイ</t>
    </rPh>
    <rPh sb="4" eb="6">
      <t>ジョザイ</t>
    </rPh>
    <rPh sb="7" eb="10">
      <t>コンゴウエキ</t>
    </rPh>
    <rPh sb="11" eb="13">
      <t>トフ</t>
    </rPh>
    <rPh sb="15" eb="17">
      <t>トフ</t>
    </rPh>
    <rPh sb="17" eb="18">
      <t>ゴ</t>
    </rPh>
    <rPh sb="19" eb="21">
      <t>サンスイ</t>
    </rPh>
    <rPh sb="22" eb="24">
      <t>フヨウ</t>
    </rPh>
    <phoneticPr fontId="1"/>
  </si>
  <si>
    <t>QS-160027-A</t>
    <phoneticPr fontId="1"/>
  </si>
  <si>
    <t>コンクリート改質・劣化防止剤
「カルサプリ」、「リアクトライズ」</t>
    <phoneticPr fontId="1"/>
  </si>
  <si>
    <t>要求性能に対する適用範囲：中性化○/塩害○/凍害○/ASR×/化学的侵食×</t>
    <phoneticPr fontId="1"/>
  </si>
  <si>
    <t>湿潤状態のコンクリート面への施工は、薬剤成分が希釈しなければ可能である。</t>
    <phoneticPr fontId="1"/>
  </si>
  <si>
    <t>塗布面は乾燥状態、湿潤状態ともに適用可能。</t>
    <phoneticPr fontId="1"/>
  </si>
  <si>
    <t>コンクリート表面は乾燥していること。</t>
    <phoneticPr fontId="1"/>
  </si>
  <si>
    <t>・補助剤と主剤を、別々に塗布
 （補助剤塗布後、1日[12時間以上]放置）
・塗布後の散水は不要</t>
    <rPh sb="1" eb="3">
      <t>ホジョ</t>
    </rPh>
    <rPh sb="3" eb="4">
      <t>ザイ</t>
    </rPh>
    <rPh sb="20" eb="22">
      <t>トフ</t>
    </rPh>
    <rPh sb="22" eb="23">
      <t>ゴ</t>
    </rPh>
    <rPh sb="29" eb="33">
      <t>ジカンイジョウ</t>
    </rPh>
    <phoneticPr fontId="1"/>
  </si>
  <si>
    <t xml:space="preserve"> 既設コンクリート構造物の事後保全に適用する表面保護工の選定（例）</t>
    <phoneticPr fontId="11"/>
  </si>
  <si>
    <t>１．対象構造物</t>
    <rPh sb="2" eb="4">
      <t>タイショウ</t>
    </rPh>
    <rPh sb="4" eb="7">
      <t>コウゾウブツ</t>
    </rPh>
    <phoneticPr fontId="1"/>
  </si>
  <si>
    <t>２．表面保護工法の選定</t>
    <rPh sb="2" eb="4">
      <t>ヒョウメン</t>
    </rPh>
    <rPh sb="4" eb="6">
      <t>ホゴ</t>
    </rPh>
    <rPh sb="6" eb="8">
      <t>コウホウ</t>
    </rPh>
    <rPh sb="9" eb="11">
      <t>センテイ</t>
    </rPh>
    <phoneticPr fontId="1"/>
  </si>
  <si>
    <t>←</t>
    <phoneticPr fontId="11"/>
  </si>
  <si>
    <r>
      <t>CL</t>
    </r>
    <r>
      <rPr>
        <sz val="11"/>
        <rFont val="ＭＳ Ｐゴシック"/>
        <family val="3"/>
        <charset val="128"/>
      </rPr>
      <t>.</t>
    </r>
    <r>
      <rPr>
        <sz val="10"/>
        <rFont val="ＭＳ ゴシック"/>
        <family val="3"/>
        <charset val="128"/>
      </rPr>
      <t>119における表面保護工法の種類</t>
    </r>
    <rPh sb="10" eb="12">
      <t>ヒョウメン</t>
    </rPh>
    <rPh sb="12" eb="14">
      <t>ホゴ</t>
    </rPh>
    <rPh sb="14" eb="16">
      <t>コウホウ</t>
    </rPh>
    <rPh sb="17" eb="19">
      <t>シュルイ</t>
    </rPh>
    <phoneticPr fontId="11"/>
  </si>
  <si>
    <t>表面被覆工法</t>
    <rPh sb="0" eb="2">
      <t>ヒョウメン</t>
    </rPh>
    <rPh sb="2" eb="4">
      <t>ヒフク</t>
    </rPh>
    <rPh sb="4" eb="6">
      <t>コウホウ</t>
    </rPh>
    <phoneticPr fontId="11"/>
  </si>
  <si>
    <t>表面処理工法</t>
    <rPh sb="0" eb="2">
      <t>ヒョウメン</t>
    </rPh>
    <rPh sb="2" eb="4">
      <t>ショリ</t>
    </rPh>
    <rPh sb="4" eb="6">
      <t>コウホウ</t>
    </rPh>
    <phoneticPr fontId="11"/>
  </si>
  <si>
    <t>表面保護工法</t>
    <rPh sb="0" eb="2">
      <t>ヒョウメン</t>
    </rPh>
    <rPh sb="2" eb="4">
      <t>ホゴ</t>
    </rPh>
    <rPh sb="4" eb="6">
      <t>コウホウ</t>
    </rPh>
    <phoneticPr fontId="11"/>
  </si>
  <si>
    <t>表面含浸工法</t>
    <rPh sb="0" eb="2">
      <t>ヒョウメン</t>
    </rPh>
    <rPh sb="2" eb="4">
      <t>ガンシン</t>
    </rPh>
    <rPh sb="4" eb="6">
      <t>コウホウ</t>
    </rPh>
    <phoneticPr fontId="11"/>
  </si>
  <si>
    <t>断面修復工法</t>
    <rPh sb="0" eb="2">
      <t>ダンメン</t>
    </rPh>
    <rPh sb="2" eb="4">
      <t>シュウフク</t>
    </rPh>
    <rPh sb="4" eb="6">
      <t>コウホウ</t>
    </rPh>
    <phoneticPr fontId="11"/>
  </si>
  <si>
    <t>表面被覆工法および表面含浸工法についてCL.119には、以下のように記載されている。</t>
  </si>
  <si>
    <t>「表面被覆工法は、コンクリート構造物の表面に、有機系または無機系被覆材により被覆を施し、</t>
    <rPh sb="1" eb="3">
      <t>ヒョウメン</t>
    </rPh>
    <rPh sb="3" eb="5">
      <t>ヒフク</t>
    </rPh>
    <rPh sb="5" eb="7">
      <t>コウホウ</t>
    </rPh>
    <rPh sb="15" eb="18">
      <t>コウゾウブツ</t>
    </rPh>
    <rPh sb="19" eb="21">
      <t>ヒョウメン</t>
    </rPh>
    <rPh sb="23" eb="26">
      <t>ユウキケイ</t>
    </rPh>
    <rPh sb="29" eb="31">
      <t>ムキ</t>
    </rPh>
    <rPh sb="31" eb="32">
      <t>ケイ</t>
    </rPh>
    <rPh sb="32" eb="34">
      <t>ヒフク</t>
    </rPh>
    <rPh sb="34" eb="35">
      <t>ザイ</t>
    </rPh>
    <rPh sb="38" eb="40">
      <t>ヒフク</t>
    </rPh>
    <rPh sb="41" eb="42">
      <t>ホドコ</t>
    </rPh>
    <phoneticPr fontId="11"/>
  </si>
  <si>
    <t>劣化因子の侵入を抑制、防止して、コンクリート構造物の耐久性向上または劣化の進行を抑制す</t>
    <rPh sb="0" eb="2">
      <t>レッカ</t>
    </rPh>
    <rPh sb="2" eb="4">
      <t>インシ</t>
    </rPh>
    <rPh sb="8" eb="10">
      <t>ヨクセイ</t>
    </rPh>
    <rPh sb="11" eb="13">
      <t>ボウシ</t>
    </rPh>
    <rPh sb="22" eb="25">
      <t>コウゾウブツ</t>
    </rPh>
    <rPh sb="26" eb="29">
      <t>タイキュウセイ</t>
    </rPh>
    <rPh sb="29" eb="31">
      <t>コウジョウ</t>
    </rPh>
    <rPh sb="34" eb="36">
      <t>レッカ</t>
    </rPh>
    <rPh sb="37" eb="39">
      <t>シンコウ</t>
    </rPh>
    <rPh sb="40" eb="42">
      <t>ヨクセイ</t>
    </rPh>
    <phoneticPr fontId="11"/>
  </si>
  <si>
    <t>る効果をもたらす。」</t>
    <rPh sb="1" eb="3">
      <t>コウカ</t>
    </rPh>
    <phoneticPr fontId="11"/>
  </si>
  <si>
    <t>「表面含浸工法は、コンクリート表面に塗布した表面含浸材がコンクリート内部に浸透して、劣</t>
    <rPh sb="1" eb="3">
      <t>ヒョウメン</t>
    </rPh>
    <rPh sb="3" eb="5">
      <t>ガンシン</t>
    </rPh>
    <rPh sb="5" eb="6">
      <t>コウ</t>
    </rPh>
    <rPh sb="6" eb="7">
      <t>ホウ</t>
    </rPh>
    <rPh sb="15" eb="17">
      <t>ヒョウメン</t>
    </rPh>
    <rPh sb="18" eb="20">
      <t>トフ</t>
    </rPh>
    <rPh sb="22" eb="24">
      <t>ヒョウメン</t>
    </rPh>
    <rPh sb="24" eb="26">
      <t>ガンシン</t>
    </rPh>
    <rPh sb="26" eb="27">
      <t>ザイ</t>
    </rPh>
    <rPh sb="34" eb="36">
      <t>ナイブ</t>
    </rPh>
    <rPh sb="37" eb="39">
      <t>シントウ</t>
    </rPh>
    <rPh sb="42" eb="43">
      <t>レツ</t>
    </rPh>
    <phoneticPr fontId="11"/>
  </si>
  <si>
    <t>化因子の侵入抑制、または新たな性能を付与する効果をもたらす。」</t>
    <rPh sb="12" eb="13">
      <t>アラ</t>
    </rPh>
    <rPh sb="15" eb="17">
      <t>セイノウ</t>
    </rPh>
    <rPh sb="18" eb="20">
      <t>フヨ</t>
    </rPh>
    <rPh sb="22" eb="24">
      <t>コウカ</t>
    </rPh>
    <phoneticPr fontId="11"/>
  </si>
  <si>
    <t>本件で適用を検討する表面保護工は、工期短縮のため工程が少なく、点検時に直接コンクリート</t>
    <rPh sb="0" eb="2">
      <t>ホンケン</t>
    </rPh>
    <rPh sb="3" eb="5">
      <t>テキヨウ</t>
    </rPh>
    <rPh sb="6" eb="8">
      <t>ケントウ</t>
    </rPh>
    <rPh sb="10" eb="12">
      <t>ヒョウメン</t>
    </rPh>
    <rPh sb="12" eb="14">
      <t>ホゴ</t>
    </rPh>
    <rPh sb="14" eb="15">
      <t>コウ</t>
    </rPh>
    <phoneticPr fontId="11"/>
  </si>
  <si>
    <t>が目視可能な外観変化がなく、経年後の再施工または他の補修・補強工法の適用が容易な工法が</t>
    <rPh sb="24" eb="25">
      <t>タ</t>
    </rPh>
    <rPh sb="26" eb="28">
      <t>ホシュウ</t>
    </rPh>
    <rPh sb="29" eb="31">
      <t>ホキョウ</t>
    </rPh>
    <rPh sb="31" eb="33">
      <t>コウホウ</t>
    </rPh>
    <rPh sb="34" eb="36">
      <t>テキヨウ</t>
    </rPh>
    <phoneticPr fontId="11"/>
  </si>
  <si>
    <t>望ましい。CL.119には、以下のような記載がある。</t>
  </si>
  <si>
    <t>「表面含浸工法は、コンクリート表面の外観を著しく損ねることがなく、表面被覆工法と比較す</t>
    <rPh sb="1" eb="3">
      <t>ヒョウメン</t>
    </rPh>
    <rPh sb="3" eb="5">
      <t>ガンシン</t>
    </rPh>
    <rPh sb="5" eb="7">
      <t>コウホウ</t>
    </rPh>
    <rPh sb="15" eb="17">
      <t>ヒョウメン</t>
    </rPh>
    <rPh sb="18" eb="20">
      <t>ガイカン</t>
    </rPh>
    <rPh sb="21" eb="22">
      <t>イチジル</t>
    </rPh>
    <rPh sb="24" eb="25">
      <t>ソコ</t>
    </rPh>
    <rPh sb="33" eb="35">
      <t>ヒョウメン</t>
    </rPh>
    <rPh sb="35" eb="37">
      <t>ヒフク</t>
    </rPh>
    <rPh sb="37" eb="39">
      <t>コウホウ</t>
    </rPh>
    <rPh sb="40" eb="42">
      <t>ヒカク</t>
    </rPh>
    <phoneticPr fontId="11"/>
  </si>
  <si>
    <t>ると、少ない工程で、かつ短期間で施工できるという特長を有している。また、表面被覆工のよ</t>
    <rPh sb="12" eb="15">
      <t>タンキカン</t>
    </rPh>
    <rPh sb="16" eb="18">
      <t>セコウ</t>
    </rPh>
    <rPh sb="24" eb="26">
      <t>トクチョウ</t>
    </rPh>
    <rPh sb="27" eb="28">
      <t>ユウ</t>
    </rPh>
    <rPh sb="36" eb="38">
      <t>ヒョウメン</t>
    </rPh>
    <rPh sb="38" eb="40">
      <t>ヒフク</t>
    </rPh>
    <rPh sb="40" eb="41">
      <t>コウ</t>
    </rPh>
    <phoneticPr fontId="11"/>
  </si>
  <si>
    <t>せるだけで効果を発揮できる。さらに、使用する表面含浸材は、水系材料が比較的多く、有機溶</t>
    <rPh sb="18" eb="20">
      <t>シヨウ</t>
    </rPh>
    <rPh sb="22" eb="24">
      <t>ヒョウメン</t>
    </rPh>
    <rPh sb="24" eb="26">
      <t>ガンシン</t>
    </rPh>
    <rPh sb="26" eb="27">
      <t>ザイ</t>
    </rPh>
    <rPh sb="29" eb="30">
      <t>ミズ</t>
    </rPh>
    <rPh sb="30" eb="31">
      <t>ケイ</t>
    </rPh>
    <rPh sb="31" eb="33">
      <t>ザイリョウ</t>
    </rPh>
    <rPh sb="34" eb="37">
      <t>ヒカクテキ</t>
    </rPh>
    <rPh sb="37" eb="38">
      <t>オオ</t>
    </rPh>
    <phoneticPr fontId="11"/>
  </si>
  <si>
    <t>剤系の場合でも環境負荷の低い溶剤を用いていること、および改修時の産業廃棄物の発生量が少</t>
    <phoneticPr fontId="11"/>
  </si>
  <si>
    <t>ないことなども表面含浸工の特徴として挙げられる。」</t>
  </si>
  <si>
    <t>３．表面含浸工法の選定</t>
    <rPh sb="2" eb="4">
      <t>ヒョウメン</t>
    </rPh>
    <rPh sb="4" eb="6">
      <t>ガンシン</t>
    </rPh>
    <rPh sb="6" eb="7">
      <t>コウ</t>
    </rPh>
    <rPh sb="7" eb="8">
      <t>ホウ</t>
    </rPh>
    <rPh sb="9" eb="11">
      <t>センテイ</t>
    </rPh>
    <phoneticPr fontId="1"/>
  </si>
  <si>
    <r>
      <t>CL</t>
    </r>
    <r>
      <rPr>
        <sz val="11"/>
        <rFont val="ＭＳ Ｐゴシック"/>
        <family val="3"/>
        <charset val="128"/>
      </rPr>
      <t>.</t>
    </r>
    <r>
      <rPr>
        <sz val="10"/>
        <rFont val="ＭＳ ゴシック"/>
        <family val="3"/>
        <charset val="128"/>
      </rPr>
      <t>119における表面含浸材の種類</t>
    </r>
    <rPh sb="10" eb="12">
      <t>ヒョウメン</t>
    </rPh>
    <rPh sb="12" eb="14">
      <t>ガンシン</t>
    </rPh>
    <rPh sb="14" eb="15">
      <t>ザイ</t>
    </rPh>
    <rPh sb="16" eb="18">
      <t>シュルイ</t>
    </rPh>
    <phoneticPr fontId="11"/>
  </si>
  <si>
    <t>シラン系</t>
    <rPh sb="3" eb="4">
      <t>ケイ</t>
    </rPh>
    <phoneticPr fontId="11"/>
  </si>
  <si>
    <t>けい酸リチウム系</t>
    <rPh sb="2" eb="3">
      <t>サン</t>
    </rPh>
    <rPh sb="7" eb="8">
      <t>ケイ</t>
    </rPh>
    <phoneticPr fontId="11"/>
  </si>
  <si>
    <t>表面含浸材</t>
    <rPh sb="0" eb="2">
      <t>ヒョウメン</t>
    </rPh>
    <rPh sb="2" eb="4">
      <t>ガンシン</t>
    </rPh>
    <rPh sb="4" eb="5">
      <t>ザイ</t>
    </rPh>
    <phoneticPr fontId="11"/>
  </si>
  <si>
    <t>けい酸塩系</t>
    <rPh sb="2" eb="5">
      <t>サンエンケイ</t>
    </rPh>
    <phoneticPr fontId="11"/>
  </si>
  <si>
    <t>けい酸ナトリウム系</t>
    <rPh sb="2" eb="3">
      <t>サン</t>
    </rPh>
    <rPh sb="8" eb="9">
      <t>ケイ</t>
    </rPh>
    <phoneticPr fontId="11"/>
  </si>
  <si>
    <t>その他</t>
    <rPh sb="2" eb="3">
      <t>タ</t>
    </rPh>
    <phoneticPr fontId="11"/>
  </si>
  <si>
    <t>シラン系表面含浸材</t>
    <phoneticPr fontId="11"/>
  </si>
  <si>
    <t>「コンクリート表面に含浸させることにより、コンクリート表層から数ミリの厚みの範囲に</t>
    <rPh sb="7" eb="9">
      <t>ヒョウメン</t>
    </rPh>
    <rPh sb="10" eb="12">
      <t>ガンシン</t>
    </rPh>
    <rPh sb="27" eb="29">
      <t>ヒョウソウ</t>
    </rPh>
    <rPh sb="31" eb="32">
      <t>スウ</t>
    </rPh>
    <phoneticPr fontId="11"/>
  </si>
  <si>
    <t>はっ水層（吸水防止層）が形成され、水や塩化物イオンなどの劣化因子の侵入を抑制するこ</t>
  </si>
  <si>
    <t>とができる。」</t>
    <phoneticPr fontId="11"/>
  </si>
  <si>
    <t>「浸透性吸水防止材とも称され、コンクリート表層部に含浸させることにより吸水防止層を</t>
    <rPh sb="1" eb="4">
      <t>シントウセイ</t>
    </rPh>
    <rPh sb="4" eb="6">
      <t>キュウスイ</t>
    </rPh>
    <rPh sb="6" eb="8">
      <t>ボウシ</t>
    </rPh>
    <rPh sb="8" eb="9">
      <t>ザイ</t>
    </rPh>
    <rPh sb="11" eb="12">
      <t>ショウ</t>
    </rPh>
    <rPh sb="21" eb="23">
      <t>ヒョウソウ</t>
    </rPh>
    <rPh sb="23" eb="24">
      <t>ブ</t>
    </rPh>
    <rPh sb="25" eb="27">
      <t>ガンシン</t>
    </rPh>
    <rPh sb="35" eb="37">
      <t>キュウスイ</t>
    </rPh>
    <rPh sb="37" eb="39">
      <t>ボウシ</t>
    </rPh>
    <rPh sb="39" eb="40">
      <t>ソウ</t>
    </rPh>
    <phoneticPr fontId="11"/>
  </si>
  <si>
    <t>形成し、外部からの水や塩化物イオンの侵入を抑制する。」</t>
    <phoneticPr fontId="11"/>
  </si>
  <si>
    <t>けい酸リチウム系表面含浸材</t>
    <phoneticPr fontId="11"/>
  </si>
  <si>
    <t>「中性化した部位へのアルカリ付与やぜい弱部の強化などコンクリートの性能回復が主な用</t>
    <rPh sb="1" eb="4">
      <t>チュウセイカ</t>
    </rPh>
    <rPh sb="6" eb="8">
      <t>ブイ</t>
    </rPh>
    <rPh sb="14" eb="16">
      <t>フヨ</t>
    </rPh>
    <rPh sb="19" eb="20">
      <t>ジャク</t>
    </rPh>
    <rPh sb="20" eb="21">
      <t>ブ</t>
    </rPh>
    <rPh sb="22" eb="24">
      <t>キョウカ</t>
    </rPh>
    <phoneticPr fontId="11"/>
  </si>
  <si>
    <t>途である。」</t>
  </si>
  <si>
    <t>「浸透性固化材や浸透性アルカリ付与材とも称され、コンクリート表層部に含浸させること</t>
    <rPh sb="1" eb="4">
      <t>シントウセイ</t>
    </rPh>
    <rPh sb="4" eb="6">
      <t>コカ</t>
    </rPh>
    <rPh sb="6" eb="7">
      <t>ザイ</t>
    </rPh>
    <rPh sb="8" eb="11">
      <t>シントウセイ</t>
    </rPh>
    <rPh sb="15" eb="17">
      <t>フヨ</t>
    </rPh>
    <rPh sb="17" eb="18">
      <t>ザイ</t>
    </rPh>
    <rPh sb="20" eb="21">
      <t>ショウ</t>
    </rPh>
    <rPh sb="30" eb="32">
      <t>ヒョウソウ</t>
    </rPh>
    <rPh sb="32" eb="33">
      <t>ブ</t>
    </rPh>
    <rPh sb="34" eb="36">
      <t>ガンシン</t>
    </rPh>
    <phoneticPr fontId="11"/>
  </si>
  <si>
    <t>により、ぜい弱なコンクリート表層部を固化したり、中性化したコンクリート表層部にアル</t>
    <rPh sb="6" eb="7">
      <t>ジャク</t>
    </rPh>
    <rPh sb="14" eb="16">
      <t>ヒョウソウ</t>
    </rPh>
    <rPh sb="16" eb="17">
      <t>ブ</t>
    </rPh>
    <rPh sb="18" eb="20">
      <t>コカ</t>
    </rPh>
    <rPh sb="24" eb="27">
      <t>チュウセイカ</t>
    </rPh>
    <rPh sb="35" eb="37">
      <t>ヒョウソウ</t>
    </rPh>
    <rPh sb="37" eb="38">
      <t>ブ</t>
    </rPh>
    <phoneticPr fontId="11"/>
  </si>
  <si>
    <t>カリ性を付与して鉄筋の腐食環境を改善する。」</t>
    <phoneticPr fontId="11"/>
  </si>
  <si>
    <t>けい酸ナトリウム系表面含浸材</t>
    <phoneticPr fontId="11"/>
  </si>
  <si>
    <t>「コンクリート表面やひび割れ部に含浸させることにより、防水性を向上させ、劣化因子の</t>
    <phoneticPr fontId="11"/>
  </si>
  <si>
    <t>侵入を抑制することができる。」</t>
  </si>
  <si>
    <t>「浸透性固化材や浸透性防水材、あるいはコンクリート改質材とも称され、コンクリート表</t>
    <rPh sb="1" eb="4">
      <t>シントウセイ</t>
    </rPh>
    <rPh sb="4" eb="6">
      <t>コカ</t>
    </rPh>
    <rPh sb="6" eb="7">
      <t>ザイ</t>
    </rPh>
    <rPh sb="8" eb="11">
      <t>シントウセイ</t>
    </rPh>
    <rPh sb="11" eb="13">
      <t>ボウスイ</t>
    </rPh>
    <rPh sb="13" eb="14">
      <t>ザイ</t>
    </rPh>
    <rPh sb="25" eb="27">
      <t>カイシツ</t>
    </rPh>
    <rPh sb="27" eb="28">
      <t>ザイ</t>
    </rPh>
    <rPh sb="30" eb="31">
      <t>ショウ</t>
    </rPh>
    <rPh sb="40" eb="41">
      <t>オモテ</t>
    </rPh>
    <phoneticPr fontId="11"/>
  </si>
  <si>
    <t>層部に含浸させることにより、細孔内部に不溶性の結晶体を生成し、外部からの水や炭酸ガ</t>
    <phoneticPr fontId="11"/>
  </si>
  <si>
    <t>スの侵入を抑制したり、中性化したコンクリート表層部にアルカリ性を付与して鉄筋の腐食</t>
    <phoneticPr fontId="11"/>
  </si>
  <si>
    <t>環境を改善する。」</t>
  </si>
  <si>
    <t>構造物に要求される性能に対する表面含浸材の適用範囲については、解説 表4.3.1～4.3.5より</t>
    <rPh sb="0" eb="3">
      <t>コウゾウブツ</t>
    </rPh>
    <rPh sb="4" eb="6">
      <t>ヨウキュウ</t>
    </rPh>
    <rPh sb="9" eb="11">
      <t>セイノウ</t>
    </rPh>
    <rPh sb="12" eb="13">
      <t>タイ</t>
    </rPh>
    <rPh sb="15" eb="17">
      <t>ヒョウメン</t>
    </rPh>
    <rPh sb="17" eb="19">
      <t>ガンシン</t>
    </rPh>
    <rPh sb="19" eb="20">
      <t>ザイ</t>
    </rPh>
    <rPh sb="21" eb="23">
      <t>テキヨウ</t>
    </rPh>
    <rPh sb="23" eb="25">
      <t>ハンイ</t>
    </rPh>
    <rPh sb="31" eb="33">
      <t>カイセツ</t>
    </rPh>
    <rPh sb="34" eb="35">
      <t>ヒョウ</t>
    </rPh>
    <phoneticPr fontId="11"/>
  </si>
  <si>
    <t>選定し、 解説 表4.3.6により選定された表面含浸材が対象構造物の施工条件に適用可能である</t>
    <rPh sb="17" eb="19">
      <t>センテイ</t>
    </rPh>
    <rPh sb="22" eb="24">
      <t>ヒョウメン</t>
    </rPh>
    <rPh sb="24" eb="26">
      <t>ガンシン</t>
    </rPh>
    <rPh sb="26" eb="27">
      <t>ザイ</t>
    </rPh>
    <rPh sb="28" eb="30">
      <t>タイショウ</t>
    </rPh>
    <rPh sb="30" eb="32">
      <t>コウゾウ</t>
    </rPh>
    <rPh sb="32" eb="33">
      <t>ブツ</t>
    </rPh>
    <rPh sb="39" eb="41">
      <t>テキヨウ</t>
    </rPh>
    <rPh sb="41" eb="43">
      <t>カノウ</t>
    </rPh>
    <phoneticPr fontId="11"/>
  </si>
  <si>
    <t>かを確認する。</t>
    <phoneticPr fontId="11"/>
  </si>
  <si>
    <t>解説表4.3.1　構造物に要求される性能に対する表面含浸工の適用範囲（要約）</t>
    <phoneticPr fontId="11"/>
  </si>
  <si>
    <t>要求性能に関する項目</t>
    <rPh sb="0" eb="2">
      <t>ヨウキュウ</t>
    </rPh>
    <rPh sb="2" eb="4">
      <t>セイノウ</t>
    </rPh>
    <rPh sb="5" eb="6">
      <t>カン</t>
    </rPh>
    <rPh sb="8" eb="10">
      <t>コウモク</t>
    </rPh>
    <phoneticPr fontId="1"/>
  </si>
  <si>
    <t>表 面 含 浸 材</t>
    <rPh sb="0" eb="1">
      <t>オモテ</t>
    </rPh>
    <rPh sb="2" eb="3">
      <t>メン</t>
    </rPh>
    <rPh sb="4" eb="5">
      <t>フクミ</t>
    </rPh>
    <rPh sb="6" eb="7">
      <t>ヒタ</t>
    </rPh>
    <rPh sb="8" eb="9">
      <t>ザイ</t>
    </rPh>
    <phoneticPr fontId="1"/>
  </si>
  <si>
    <t>シラン系</t>
    <rPh sb="3" eb="4">
      <t>ケイ</t>
    </rPh>
    <phoneticPr fontId="1"/>
  </si>
  <si>
    <t>けい酸塩系</t>
    <rPh sb="2" eb="3">
      <t>サン</t>
    </rPh>
    <rPh sb="3" eb="4">
      <t>エン</t>
    </rPh>
    <rPh sb="4" eb="5">
      <t>ケイ</t>
    </rPh>
    <phoneticPr fontId="1"/>
  </si>
  <si>
    <t>けい酸リチウム系</t>
    <rPh sb="2" eb="3">
      <t>サン</t>
    </rPh>
    <rPh sb="7" eb="8">
      <t>ケイ</t>
    </rPh>
    <phoneticPr fontId="1"/>
  </si>
  <si>
    <t>けい酸ナトリウム系</t>
    <rPh sb="2" eb="3">
      <t>サン</t>
    </rPh>
    <rPh sb="8" eb="9">
      <t>ケイ</t>
    </rPh>
    <phoneticPr fontId="1"/>
  </si>
  <si>
    <t>水密性</t>
    <rPh sb="0" eb="2">
      <t>スイミツ</t>
    </rPh>
    <rPh sb="2" eb="3">
      <t>セイ</t>
    </rPh>
    <phoneticPr fontId="1"/>
  </si>
  <si>
    <t xml:space="preserve"> 防水</t>
    <rPh sb="1" eb="3">
      <t>ボウスイ</t>
    </rPh>
    <phoneticPr fontId="1"/>
  </si>
  <si>
    <t>○</t>
    <phoneticPr fontId="1"/>
  </si>
  <si>
    <t>－</t>
    <phoneticPr fontId="1"/>
  </si>
  <si>
    <t>劣化に対する抵抗性</t>
    <rPh sb="0" eb="2">
      <t>レッカ</t>
    </rPh>
    <rPh sb="3" eb="4">
      <t>タイ</t>
    </rPh>
    <rPh sb="6" eb="9">
      <t>テイコウセイ</t>
    </rPh>
    <phoneticPr fontId="1"/>
  </si>
  <si>
    <t xml:space="preserve"> 中性化抑制</t>
    <rPh sb="1" eb="4">
      <t>チュウセイカ</t>
    </rPh>
    <rPh sb="4" eb="6">
      <t>ヨクセイ</t>
    </rPh>
    <phoneticPr fontId="1"/>
  </si>
  <si>
    <t>△</t>
    <phoneticPr fontId="1"/>
  </si>
  <si>
    <t xml:space="preserve"> 塩化物イオン侵入抑制</t>
    <rPh sb="1" eb="4">
      <t>エンカブツ</t>
    </rPh>
    <rPh sb="9" eb="11">
      <t>ヨクセイ</t>
    </rPh>
    <phoneticPr fontId="1"/>
  </si>
  <si>
    <t xml:space="preserve"> </t>
    <phoneticPr fontId="11"/>
  </si>
  <si>
    <t xml:space="preserve"> 凍結融解抵抗性向上</t>
    <rPh sb="1" eb="3">
      <t>トウケツ</t>
    </rPh>
    <rPh sb="3" eb="5">
      <t>ユウカイ</t>
    </rPh>
    <rPh sb="5" eb="8">
      <t>テイコウセイ</t>
    </rPh>
    <rPh sb="8" eb="10">
      <t>コウジョウ</t>
    </rPh>
    <phoneticPr fontId="1"/>
  </si>
  <si>
    <t xml:space="preserve"> アルカリ骨材反応抑制</t>
    <rPh sb="5" eb="7">
      <t>コツザイ</t>
    </rPh>
    <rPh sb="7" eb="9">
      <t>ハンノウ</t>
    </rPh>
    <rPh sb="9" eb="11">
      <t>ヨクセイ</t>
    </rPh>
    <phoneticPr fontId="1"/>
  </si>
  <si>
    <t xml:space="preserve"> 化学的侵食抑制</t>
    <rPh sb="1" eb="4">
      <t>カガクテキ</t>
    </rPh>
    <rPh sb="4" eb="6">
      <t>シンショク</t>
    </rPh>
    <rPh sb="6" eb="8">
      <t>ヨクセイ</t>
    </rPh>
    <phoneticPr fontId="1"/>
  </si>
  <si>
    <t xml:space="preserve"> 磨耗抑制</t>
    <rPh sb="1" eb="3">
      <t>マモウ</t>
    </rPh>
    <rPh sb="3" eb="5">
      <t>ヨクセイ</t>
    </rPh>
    <phoneticPr fontId="1"/>
  </si>
  <si>
    <t>解説表4.3.6　施工条件による表面含浸工の適用範囲　（抜粋）</t>
  </si>
  <si>
    <t>下地コンクリート</t>
    <rPh sb="0" eb="2">
      <t>シタジ</t>
    </rPh>
    <phoneticPr fontId="1"/>
  </si>
  <si>
    <t>乾燥状態</t>
    <rPh sb="0" eb="2">
      <t>カンソウ</t>
    </rPh>
    <rPh sb="2" eb="4">
      <t>ジョウタイ</t>
    </rPh>
    <phoneticPr fontId="1"/>
  </si>
  <si>
    <t>乾 燥</t>
    <rPh sb="0" eb="1">
      <t>イヌイ</t>
    </rPh>
    <rPh sb="2" eb="3">
      <t>ソウ</t>
    </rPh>
    <phoneticPr fontId="1"/>
  </si>
  <si>
    <t>湿 潤</t>
    <rPh sb="0" eb="1">
      <t>シツ</t>
    </rPh>
    <rPh sb="2" eb="3">
      <t>ジュン</t>
    </rPh>
    <phoneticPr fontId="1"/>
  </si>
  <si>
    <t>表中の「○」は適用対象、「△」は適用する場合検討が必要(他の補修工との併用等)、「－」は</t>
    <rPh sb="0" eb="2">
      <t>ヒョウチュウ</t>
    </rPh>
    <rPh sb="7" eb="9">
      <t>テキヨウ</t>
    </rPh>
    <rPh sb="9" eb="11">
      <t>タイショウ</t>
    </rPh>
    <rPh sb="16" eb="18">
      <t>テキヨウ</t>
    </rPh>
    <rPh sb="20" eb="22">
      <t>バアイ</t>
    </rPh>
    <rPh sb="22" eb="24">
      <t>ケントウ</t>
    </rPh>
    <rPh sb="25" eb="27">
      <t>ヒツヨウ</t>
    </rPh>
    <rPh sb="28" eb="29">
      <t>タ</t>
    </rPh>
    <rPh sb="30" eb="32">
      <t>ホシュウ</t>
    </rPh>
    <rPh sb="32" eb="33">
      <t>コウ</t>
    </rPh>
    <rPh sb="35" eb="37">
      <t>ヘイヨウ</t>
    </rPh>
    <rPh sb="37" eb="38">
      <t>トウ</t>
    </rPh>
    <phoneticPr fontId="1"/>
  </si>
  <si>
    <t>適用外を示す。</t>
  </si>
  <si>
    <t>本件で適用する表面含浸工法は、</t>
    <rPh sb="0" eb="2">
      <t>ホンケン</t>
    </rPh>
    <rPh sb="3" eb="5">
      <t>テキヨウ</t>
    </rPh>
    <rPh sb="7" eb="9">
      <t>ヒョウメン</t>
    </rPh>
    <rPh sb="9" eb="11">
      <t>ガンシン</t>
    </rPh>
    <rPh sb="11" eb="12">
      <t>コウ</t>
    </rPh>
    <rPh sb="12" eb="13">
      <t>ホウ</t>
    </rPh>
    <phoneticPr fontId="11"/>
  </si>
  <si>
    <t>①</t>
    <phoneticPr fontId="11"/>
  </si>
  <si>
    <t>②</t>
    <phoneticPr fontId="11"/>
  </si>
  <si>
    <t>③</t>
    <phoneticPr fontId="11"/>
  </si>
  <si>
    <t>から、けい酸塩系表面含浸工法（けい酸ナトリウム系）が適していると考えれれる。</t>
    <rPh sb="5" eb="6">
      <t>サン</t>
    </rPh>
    <rPh sb="6" eb="7">
      <t>エン</t>
    </rPh>
    <rPh sb="7" eb="8">
      <t>ケイ</t>
    </rPh>
    <rPh sb="8" eb="10">
      <t>ヒョウメン</t>
    </rPh>
    <rPh sb="10" eb="12">
      <t>ガンシン</t>
    </rPh>
    <rPh sb="12" eb="13">
      <t>コウ</t>
    </rPh>
    <rPh sb="13" eb="14">
      <t>ホウ</t>
    </rPh>
    <rPh sb="26" eb="27">
      <t>テキ</t>
    </rPh>
    <rPh sb="32" eb="33">
      <t>カンガ</t>
    </rPh>
    <phoneticPr fontId="11"/>
  </si>
  <si>
    <t>４．けい酸塩系表面含浸工法の設計施工指針（案）</t>
    <rPh sb="4" eb="7">
      <t>サンエンケイ</t>
    </rPh>
    <rPh sb="7" eb="9">
      <t>ヒョウメン</t>
    </rPh>
    <rPh sb="9" eb="11">
      <t>ガンシン</t>
    </rPh>
    <rPh sb="11" eb="13">
      <t>コウホウ</t>
    </rPh>
    <rPh sb="14" eb="16">
      <t>セッケイ</t>
    </rPh>
    <rPh sb="16" eb="18">
      <t>セコウ</t>
    </rPh>
    <phoneticPr fontId="11"/>
  </si>
  <si>
    <t>３．表面含浸工法の選定において、CL.119に沿って選定した「けい酸ナトリウム系表面含浸材」</t>
    <rPh sb="23" eb="24">
      <t>ソ</t>
    </rPh>
    <rPh sb="26" eb="28">
      <t>センテイ</t>
    </rPh>
    <rPh sb="44" eb="45">
      <t>ザイ</t>
    </rPh>
    <phoneticPr fontId="11"/>
  </si>
  <si>
    <t>CL137におけるけい酸塩系表面含浸材の種類</t>
    <rPh sb="11" eb="12">
      <t>サン</t>
    </rPh>
    <rPh sb="12" eb="13">
      <t>エン</t>
    </rPh>
    <rPh sb="13" eb="14">
      <t>ケイ</t>
    </rPh>
    <rPh sb="14" eb="16">
      <t>ヒョウメン</t>
    </rPh>
    <rPh sb="16" eb="19">
      <t>ガンシンザイ</t>
    </rPh>
    <rPh sb="20" eb="22">
      <t>シュルイ</t>
    </rPh>
    <phoneticPr fontId="11"/>
  </si>
  <si>
    <t>固化型けい酸塩系表面含浸材</t>
    <rPh sb="0" eb="2">
      <t>コカ</t>
    </rPh>
    <rPh sb="2" eb="3">
      <t>ガタ</t>
    </rPh>
    <phoneticPr fontId="11"/>
  </si>
  <si>
    <t>けい酸塩系表面含浸材</t>
    <rPh sb="2" eb="3">
      <t>サン</t>
    </rPh>
    <rPh sb="3" eb="4">
      <t>エン</t>
    </rPh>
    <rPh sb="4" eb="5">
      <t>ケイ</t>
    </rPh>
    <rPh sb="5" eb="7">
      <t>ヒョウメン</t>
    </rPh>
    <rPh sb="7" eb="9">
      <t>ガンシン</t>
    </rPh>
    <rPh sb="9" eb="10">
      <t>ザイ</t>
    </rPh>
    <phoneticPr fontId="11"/>
  </si>
  <si>
    <t>反応型けい酸塩系表面含浸材</t>
    <rPh sb="0" eb="2">
      <t>ハンノウ</t>
    </rPh>
    <rPh sb="2" eb="3">
      <t>ガタ</t>
    </rPh>
    <phoneticPr fontId="11"/>
  </si>
  <si>
    <t>CL137 では、けい酸塩系表面含浸材を改質機構により、固化型と反応型に分類している。それ</t>
    <rPh sb="11" eb="12">
      <t>サン</t>
    </rPh>
    <rPh sb="12" eb="13">
      <t>エン</t>
    </rPh>
    <rPh sb="13" eb="14">
      <t>ケイ</t>
    </rPh>
    <rPh sb="14" eb="16">
      <t>ヒョウメン</t>
    </rPh>
    <rPh sb="16" eb="18">
      <t>ガンシン</t>
    </rPh>
    <rPh sb="18" eb="19">
      <t>ザイ</t>
    </rPh>
    <rPh sb="20" eb="22">
      <t>カイシツ</t>
    </rPh>
    <rPh sb="22" eb="24">
      <t>キコウ</t>
    </rPh>
    <rPh sb="28" eb="30">
      <t>コカ</t>
    </rPh>
    <rPh sb="30" eb="31">
      <t>ガタ</t>
    </rPh>
    <rPh sb="32" eb="35">
      <t>ハンノウガタ</t>
    </rPh>
    <rPh sb="36" eb="38">
      <t>ブンルイ</t>
    </rPh>
    <phoneticPr fontId="11"/>
  </si>
  <si>
    <t>解説表4.4.1　新設または潜伏期にある構造物を対象とする場合の適用範囲の目安</t>
    <rPh sb="9" eb="11">
      <t>シンセツ</t>
    </rPh>
    <rPh sb="14" eb="17">
      <t>センプクキ</t>
    </rPh>
    <rPh sb="24" eb="26">
      <t>タイショウ</t>
    </rPh>
    <rPh sb="29" eb="31">
      <t>バアイ</t>
    </rPh>
    <rPh sb="32" eb="34">
      <t>テキヨウ</t>
    </rPh>
    <rPh sb="34" eb="36">
      <t>ハンイ</t>
    </rPh>
    <rPh sb="37" eb="39">
      <t>メヤス</t>
    </rPh>
    <phoneticPr fontId="11"/>
  </si>
  <si>
    <t>目 的</t>
    <rPh sb="0" eb="1">
      <t>メ</t>
    </rPh>
    <rPh sb="2" eb="3">
      <t>マト</t>
    </rPh>
    <phoneticPr fontId="11"/>
  </si>
  <si>
    <t>改質する性能</t>
    <rPh sb="0" eb="2">
      <t>カイシツ</t>
    </rPh>
    <rPh sb="4" eb="6">
      <t>セイノウ</t>
    </rPh>
    <phoneticPr fontId="11"/>
  </si>
  <si>
    <t>固化型</t>
    <rPh sb="0" eb="2">
      <t>コカ</t>
    </rPh>
    <rPh sb="2" eb="3">
      <t>ガタ</t>
    </rPh>
    <phoneticPr fontId="1"/>
  </si>
  <si>
    <t>反応型</t>
    <rPh sb="0" eb="3">
      <t>ハンノウガタ</t>
    </rPh>
    <phoneticPr fontId="1"/>
  </si>
  <si>
    <t>劣化に対する
抵抗性の向上</t>
    <rPh sb="0" eb="2">
      <t>レッカ</t>
    </rPh>
    <rPh sb="3" eb="4">
      <t>タイ</t>
    </rPh>
    <rPh sb="7" eb="10">
      <t>テイコウセイ</t>
    </rPh>
    <rPh sb="11" eb="13">
      <t>コウジョウ</t>
    </rPh>
    <phoneticPr fontId="1"/>
  </si>
  <si>
    <t>鋼材を保護する性能</t>
    <rPh sb="0" eb="2">
      <t>コウザイ</t>
    </rPh>
    <rPh sb="3" eb="5">
      <t>ホゴ</t>
    </rPh>
    <rPh sb="7" eb="9">
      <t>セイノウ</t>
    </rPh>
    <phoneticPr fontId="11"/>
  </si>
  <si>
    <t xml:space="preserve"> 中性化抑止性</t>
    <rPh sb="1" eb="4">
      <t>チュウセイカ</t>
    </rPh>
    <rPh sb="4" eb="6">
      <t>ヨクシ</t>
    </rPh>
    <rPh sb="6" eb="7">
      <t>セイ</t>
    </rPh>
    <phoneticPr fontId="11"/>
  </si>
  <si>
    <t xml:space="preserve"> 塩害抑止性</t>
    <rPh sb="1" eb="3">
      <t>エンガイ</t>
    </rPh>
    <rPh sb="3" eb="5">
      <t>ヨクシ</t>
    </rPh>
    <rPh sb="5" eb="6">
      <t>セイ</t>
    </rPh>
    <phoneticPr fontId="11"/>
  </si>
  <si>
    <t xml:space="preserve"> 陸上･内陸･海上大気中</t>
    <rPh sb="1" eb="3">
      <t>リクジョウ</t>
    </rPh>
    <rPh sb="4" eb="6">
      <t>ナイリク</t>
    </rPh>
    <rPh sb="7" eb="9">
      <t>カイジョウ</t>
    </rPh>
    <rPh sb="9" eb="12">
      <t>タイキチュウ</t>
    </rPh>
    <phoneticPr fontId="11"/>
  </si>
  <si>
    <t xml:space="preserve"> 飛沫帯、干潮帯</t>
    <rPh sb="1" eb="3">
      <t>ヒマツ</t>
    </rPh>
    <rPh sb="3" eb="4">
      <t>タイ</t>
    </rPh>
    <rPh sb="5" eb="7">
      <t>カンチョウ</t>
    </rPh>
    <rPh sb="7" eb="8">
      <t>タイ</t>
    </rPh>
    <phoneticPr fontId="11"/>
  </si>
  <si>
    <t xml:space="preserve"> 海中</t>
    <rPh sb="1" eb="3">
      <t>カイチュウ</t>
    </rPh>
    <phoneticPr fontId="11"/>
  </si>
  <si>
    <t xml:space="preserve"> 凍害（スケーリング）抑止性</t>
    <rPh sb="1" eb="3">
      <t>トウガイ</t>
    </rPh>
    <rPh sb="11" eb="13">
      <t>ヨクシ</t>
    </rPh>
    <rPh sb="13" eb="14">
      <t>セイ</t>
    </rPh>
    <phoneticPr fontId="11"/>
  </si>
  <si>
    <t xml:space="preserve"> 化学的侵食抑止性</t>
    <rPh sb="1" eb="4">
      <t>カガクテキ</t>
    </rPh>
    <rPh sb="4" eb="6">
      <t>シンショク</t>
    </rPh>
    <rPh sb="6" eb="9">
      <t>ヨクシセイ</t>
    </rPh>
    <phoneticPr fontId="11"/>
  </si>
  <si>
    <t>コンクリート
表層部の改質</t>
    <rPh sb="7" eb="9">
      <t>ヒョウソウ</t>
    </rPh>
    <rPh sb="9" eb="10">
      <t>ブ</t>
    </rPh>
    <rPh sb="11" eb="13">
      <t>カイシツ</t>
    </rPh>
    <phoneticPr fontId="1"/>
  </si>
  <si>
    <t xml:space="preserve"> ひび割れ透水性</t>
    <rPh sb="3" eb="4">
      <t>ワ</t>
    </rPh>
    <rPh sb="5" eb="8">
      <t>トウスイセイ</t>
    </rPh>
    <phoneticPr fontId="11"/>
  </si>
  <si>
    <t xml:space="preserve"> 防水性</t>
    <rPh sb="1" eb="4">
      <t>ボウスイセイ</t>
    </rPh>
    <phoneticPr fontId="11"/>
  </si>
  <si>
    <t xml:space="preserve"> すり減り抵抗性</t>
    <rPh sb="3" eb="4">
      <t>ヘ</t>
    </rPh>
    <rPh sb="5" eb="8">
      <t>テイコウセイ</t>
    </rPh>
    <phoneticPr fontId="11"/>
  </si>
  <si>
    <t xml:space="preserve"> 表面硬度</t>
    <rPh sb="1" eb="3">
      <t>ヒョウメン</t>
    </rPh>
    <rPh sb="3" eb="5">
      <t>コウド</t>
    </rPh>
    <phoneticPr fontId="11"/>
  </si>
  <si>
    <t xml:space="preserve"> アルカリ付与性</t>
    <rPh sb="5" eb="7">
      <t>フヨ</t>
    </rPh>
    <rPh sb="7" eb="8">
      <t>セイ</t>
    </rPh>
    <phoneticPr fontId="11"/>
  </si>
  <si>
    <t>　コンクリート表層部の状態</t>
    <rPh sb="7" eb="9">
      <t>ヒョウソウ</t>
    </rPh>
    <rPh sb="9" eb="10">
      <t>ブ</t>
    </rPh>
    <rPh sb="11" eb="13">
      <t>ジョウタイ</t>
    </rPh>
    <phoneticPr fontId="1"/>
  </si>
  <si>
    <t>※固化型は、下地コンクリートが湿潤状態の場合には、乾燥させることにより適用可能</t>
    <rPh sb="1" eb="3">
      <t>コカ</t>
    </rPh>
    <rPh sb="3" eb="4">
      <t>ガタ</t>
    </rPh>
    <rPh sb="6" eb="8">
      <t>シタジ</t>
    </rPh>
    <rPh sb="15" eb="17">
      <t>シツジュン</t>
    </rPh>
    <rPh sb="17" eb="19">
      <t>ジョウタイ</t>
    </rPh>
    <rPh sb="20" eb="22">
      <t>バアイ</t>
    </rPh>
    <rPh sb="25" eb="27">
      <t>カンソウ</t>
    </rPh>
    <rPh sb="35" eb="37">
      <t>テキヨウ</t>
    </rPh>
    <rPh sb="37" eb="39">
      <t>カノウ</t>
    </rPh>
    <phoneticPr fontId="11"/>
  </si>
  <si>
    <t>※反応型は、下地コンクリートが乾燥状態の場合には、散水により湿潤状態にすることにより適用可能</t>
    <rPh sb="1" eb="3">
      <t>ハンノウ</t>
    </rPh>
    <rPh sb="3" eb="4">
      <t>ガタ</t>
    </rPh>
    <rPh sb="6" eb="8">
      <t>シタジ</t>
    </rPh>
    <rPh sb="15" eb="17">
      <t>カンソウ</t>
    </rPh>
    <rPh sb="17" eb="19">
      <t>ジョウタイ</t>
    </rPh>
    <rPh sb="20" eb="22">
      <t>バアイ</t>
    </rPh>
    <rPh sb="25" eb="27">
      <t>サンスイ</t>
    </rPh>
    <rPh sb="30" eb="32">
      <t>シツジュン</t>
    </rPh>
    <rPh sb="32" eb="34">
      <t>ジョウタイ</t>
    </rPh>
    <rPh sb="42" eb="44">
      <t>テキヨウ</t>
    </rPh>
    <rPh sb="44" eb="46">
      <t>カノウ</t>
    </rPh>
    <phoneticPr fontId="11"/>
  </si>
  <si>
    <t>凡例）「○」：適用可能な範囲、「△」：要検討、「－」：適用範囲外</t>
  </si>
  <si>
    <t>本件で適用するけい酸塩系表面含浸工法は、</t>
    <rPh sb="0" eb="2">
      <t>ホンケン</t>
    </rPh>
    <rPh sb="3" eb="5">
      <t>テキヨウ</t>
    </rPh>
    <rPh sb="9" eb="10">
      <t>サン</t>
    </rPh>
    <rPh sb="10" eb="11">
      <t>エン</t>
    </rPh>
    <rPh sb="11" eb="12">
      <t>ケイ</t>
    </rPh>
    <rPh sb="12" eb="14">
      <t>ヒョウメン</t>
    </rPh>
    <rPh sb="14" eb="16">
      <t>ガンシン</t>
    </rPh>
    <rPh sb="16" eb="17">
      <t>コウ</t>
    </rPh>
    <rPh sb="17" eb="18">
      <t>ホウ</t>
    </rPh>
    <phoneticPr fontId="11"/>
  </si>
  <si>
    <t>から、「反応型けい酸塩系表面含浸材」が適していると考えられる。</t>
    <rPh sb="4" eb="6">
      <t>ハンノウ</t>
    </rPh>
    <rPh sb="6" eb="7">
      <t>ガタ</t>
    </rPh>
    <rPh sb="9" eb="10">
      <t>サン</t>
    </rPh>
    <rPh sb="10" eb="11">
      <t>エン</t>
    </rPh>
    <rPh sb="11" eb="12">
      <t>ケイ</t>
    </rPh>
    <rPh sb="12" eb="14">
      <t>ヒョウメン</t>
    </rPh>
    <rPh sb="14" eb="16">
      <t>ガンシン</t>
    </rPh>
    <rPh sb="16" eb="17">
      <t>ザイ</t>
    </rPh>
    <rPh sb="19" eb="20">
      <t>テキ</t>
    </rPh>
    <rPh sb="25" eb="26">
      <t>カンガ</t>
    </rPh>
    <phoneticPr fontId="11"/>
  </si>
  <si>
    <r>
      <t>本件で対象とする既設土木構造物は、供用開始から</t>
    </r>
    <r>
      <rPr>
        <sz val="10"/>
        <color rgb="FFFF0000"/>
        <rFont val="ＭＳ ゴシック"/>
        <family val="3"/>
        <charset val="128"/>
      </rPr>
      <t>○○</t>
    </r>
    <r>
      <rPr>
        <sz val="10"/>
        <rFont val="ＭＳ ゴシック"/>
        <family val="3"/>
        <charset val="128"/>
      </rPr>
      <t>年が経過し、経年劣化によりコンクリー</t>
    </r>
    <rPh sb="0" eb="2">
      <t>ホンケン</t>
    </rPh>
    <rPh sb="3" eb="5">
      <t>タイショウ</t>
    </rPh>
    <rPh sb="8" eb="10">
      <t>キセツ</t>
    </rPh>
    <rPh sb="10" eb="12">
      <t>ドボク</t>
    </rPh>
    <rPh sb="12" eb="15">
      <t>コウゾウブツ</t>
    </rPh>
    <phoneticPr fontId="11"/>
  </si>
  <si>
    <t>コンクリート構造物に適用される表面保護工について、土木学会発刊の表面保護工法設計施工指</t>
    <phoneticPr fontId="1"/>
  </si>
  <si>
    <t>針（案）【以下CL.119】では、主な表面保護工法として表面被覆工法・表面含浸材工法・断面修</t>
    <rPh sb="17" eb="18">
      <t>オモ</t>
    </rPh>
    <rPh sb="19" eb="21">
      <t>ヒョウメン</t>
    </rPh>
    <rPh sb="21" eb="23">
      <t>ホゴ</t>
    </rPh>
    <rPh sb="23" eb="25">
      <t>コウホウ</t>
    </rPh>
    <rPh sb="28" eb="30">
      <t>ヒョウメン</t>
    </rPh>
    <rPh sb="30" eb="32">
      <t>ヒフク</t>
    </rPh>
    <rPh sb="32" eb="34">
      <t>コウホウ</t>
    </rPh>
    <phoneticPr fontId="11"/>
  </si>
  <si>
    <t>は、けい酸塩系表面含浸工法の設計施工指針（案）：2012年発刊【以下CL.137】における「コン</t>
    <phoneticPr fontId="11"/>
  </si>
  <si>
    <t>クリート表層部やひび割れ部の組織を緻密化するけい酸アルカリ金属塩の水溶液を主成分とした</t>
    <phoneticPr fontId="11"/>
  </si>
  <si>
    <t>汎用的な材料」に該当すると考えられるため、以下CL.137に沿って検討を行う。</t>
    <phoneticPr fontId="11"/>
  </si>
  <si>
    <t>CL.119では表面含浸材を、主成分により、シラン系・けい酸リチウム系・けい酸ナトリウム系</t>
    <rPh sb="15" eb="18">
      <t>シュセイブン</t>
    </rPh>
    <phoneticPr fontId="1"/>
  </si>
  <si>
    <t>・その他に分類している。それぞれの性能についてまとめたものを以下に記す。</t>
    <phoneticPr fontId="11"/>
  </si>
  <si>
    <t>ぞれの適用範囲の目安についての記載をまとめたものを以下に記す。</t>
    <phoneticPr fontId="11"/>
  </si>
  <si>
    <t>※ＣＳ－２１ビルダーは、下地コンクリートが乾燥状態・湿潤状態のどちらの場合でも適用可能（ただし、湿潤状態は湿っている程度、浮き水がある場合は除去または乾燥を待つ必要あり）</t>
    <rPh sb="12" eb="14">
      <t>シタジ</t>
    </rPh>
    <rPh sb="21" eb="23">
      <t>カンソウ</t>
    </rPh>
    <rPh sb="23" eb="25">
      <t>ジョウタイ</t>
    </rPh>
    <rPh sb="39" eb="41">
      <t>テキヨウ</t>
    </rPh>
    <rPh sb="41" eb="43">
      <t>カノウ</t>
    </rPh>
    <rPh sb="48" eb="50">
      <t>シツジュン</t>
    </rPh>
    <rPh sb="50" eb="52">
      <t>ジョウタイ</t>
    </rPh>
    <rPh sb="53" eb="54">
      <t>シメ</t>
    </rPh>
    <rPh sb="58" eb="60">
      <t>テイド</t>
    </rPh>
    <rPh sb="61" eb="62">
      <t>ウ</t>
    </rPh>
    <rPh sb="63" eb="64">
      <t>ミズ</t>
    </rPh>
    <rPh sb="67" eb="69">
      <t>バアイ</t>
    </rPh>
    <rPh sb="70" eb="72">
      <t>ジョキョ</t>
    </rPh>
    <rPh sb="75" eb="77">
      <t>カンソウ</t>
    </rPh>
    <rPh sb="78" eb="79">
      <t>マ</t>
    </rPh>
    <rPh sb="80" eb="82">
      <t>ヒツヨウ</t>
    </rPh>
    <phoneticPr fontId="11"/>
  </si>
  <si>
    <t>※けい酸ナトリウム系表面含浸材は、下地コンクリートが乾燥している場合には、散水（水湿し）を行うことで施工可能である。</t>
    <rPh sb="3" eb="4">
      <t>サン</t>
    </rPh>
    <rPh sb="9" eb="10">
      <t>ケイ</t>
    </rPh>
    <rPh sb="10" eb="12">
      <t>ヒョウメン</t>
    </rPh>
    <rPh sb="12" eb="14">
      <t>ガンシン</t>
    </rPh>
    <rPh sb="14" eb="15">
      <t>ザイ</t>
    </rPh>
    <rPh sb="17" eb="19">
      <t>シタジ</t>
    </rPh>
    <rPh sb="26" eb="28">
      <t>カンソウ</t>
    </rPh>
    <rPh sb="32" eb="34">
      <t>バアイ</t>
    </rPh>
    <phoneticPr fontId="11"/>
  </si>
  <si>
    <t>下地コンクリートの乾湿による影響を受け難いこと</t>
    <rPh sb="0" eb="2">
      <t>シタジ</t>
    </rPh>
    <rPh sb="9" eb="11">
      <t>カンシツ</t>
    </rPh>
    <rPh sb="14" eb="16">
      <t>エイキョウ</t>
    </rPh>
    <rPh sb="17" eb="18">
      <t>ウ</t>
    </rPh>
    <rPh sb="19" eb="20">
      <t>ニク</t>
    </rPh>
    <phoneticPr fontId="11"/>
  </si>
  <si>
    <t>表面保護工法 設計施工指針（案）　P2　</t>
    <rPh sb="0" eb="2">
      <t>ヒョウメン</t>
    </rPh>
    <rPh sb="2" eb="4">
      <t>ホゴ</t>
    </rPh>
    <rPh sb="4" eb="6">
      <t>コウホウ</t>
    </rPh>
    <rPh sb="7" eb="9">
      <t>セッケイ</t>
    </rPh>
    <rPh sb="9" eb="11">
      <t>セコウ</t>
    </rPh>
    <rPh sb="11" eb="13">
      <t>シシン</t>
    </rPh>
    <rPh sb="14" eb="15">
      <t>アン</t>
    </rPh>
    <phoneticPr fontId="11"/>
  </si>
  <si>
    <t>表面保護工法 設計施工指針（案）　P10・11</t>
    <rPh sb="0" eb="2">
      <t>ヒョウメン</t>
    </rPh>
    <rPh sb="2" eb="4">
      <t>ホゴ</t>
    </rPh>
    <rPh sb="4" eb="6">
      <t>コウホウ</t>
    </rPh>
    <rPh sb="7" eb="9">
      <t>セッケイ</t>
    </rPh>
    <rPh sb="9" eb="11">
      <t>セコウ</t>
    </rPh>
    <rPh sb="11" eb="13">
      <t>シシン</t>
    </rPh>
    <rPh sb="14" eb="15">
      <t>アン</t>
    </rPh>
    <phoneticPr fontId="11"/>
  </si>
  <si>
    <t>表面保護工法 設計施工指針（案）　P11</t>
    <rPh sb="0" eb="2">
      <t>ヒョウメン</t>
    </rPh>
    <rPh sb="2" eb="4">
      <t>ホゴ</t>
    </rPh>
    <rPh sb="4" eb="6">
      <t>コウホウ</t>
    </rPh>
    <rPh sb="7" eb="9">
      <t>セッケイ</t>
    </rPh>
    <rPh sb="9" eb="11">
      <t>セコウ</t>
    </rPh>
    <rPh sb="11" eb="13">
      <t>シシン</t>
    </rPh>
    <rPh sb="14" eb="15">
      <t>アン</t>
    </rPh>
    <phoneticPr fontId="11"/>
  </si>
  <si>
    <t>表面保護工法 設計施工指針（案）　工種別マニュアル編　P145</t>
    <rPh sb="0" eb="2">
      <t>ヒョウメン</t>
    </rPh>
    <rPh sb="2" eb="4">
      <t>ホゴ</t>
    </rPh>
    <rPh sb="4" eb="6">
      <t>コウホウ</t>
    </rPh>
    <rPh sb="7" eb="9">
      <t>セッケイ</t>
    </rPh>
    <rPh sb="9" eb="11">
      <t>セコウ</t>
    </rPh>
    <rPh sb="11" eb="13">
      <t>シシン</t>
    </rPh>
    <rPh sb="14" eb="15">
      <t>アン</t>
    </rPh>
    <rPh sb="17" eb="18">
      <t>コウ</t>
    </rPh>
    <rPh sb="18" eb="20">
      <t>シュベツ</t>
    </rPh>
    <rPh sb="25" eb="26">
      <t>ヘン</t>
    </rPh>
    <phoneticPr fontId="11"/>
  </si>
  <si>
    <t>表面保護工法 設計施工指針（案）　工種別マニュアル編　P146</t>
    <rPh sb="0" eb="2">
      <t>ヒョウメン</t>
    </rPh>
    <rPh sb="2" eb="4">
      <t>ホゴ</t>
    </rPh>
    <rPh sb="4" eb="6">
      <t>コウホウ</t>
    </rPh>
    <rPh sb="7" eb="9">
      <t>セッケイ</t>
    </rPh>
    <rPh sb="9" eb="11">
      <t>セコウ</t>
    </rPh>
    <rPh sb="11" eb="13">
      <t>シシン</t>
    </rPh>
    <rPh sb="14" eb="15">
      <t>アン</t>
    </rPh>
    <rPh sb="17" eb="18">
      <t>コウ</t>
    </rPh>
    <rPh sb="18" eb="20">
      <t>シュベツ</t>
    </rPh>
    <rPh sb="25" eb="26">
      <t>ヘン</t>
    </rPh>
    <phoneticPr fontId="11"/>
  </si>
  <si>
    <t>表面保護工法 設計施工指針（案）　P16</t>
    <rPh sb="0" eb="2">
      <t>ヒョウメン</t>
    </rPh>
    <rPh sb="2" eb="4">
      <t>ホゴ</t>
    </rPh>
    <rPh sb="4" eb="6">
      <t>コウホウ</t>
    </rPh>
    <rPh sb="7" eb="9">
      <t>セッケイ</t>
    </rPh>
    <rPh sb="9" eb="11">
      <t>セコウ</t>
    </rPh>
    <rPh sb="11" eb="13">
      <t>シシン</t>
    </rPh>
    <rPh sb="14" eb="15">
      <t>アン</t>
    </rPh>
    <phoneticPr fontId="11"/>
  </si>
  <si>
    <t>表面保護工法 設計施工指針（案）　工種別マニュアル編　P159～163</t>
    <rPh sb="0" eb="2">
      <t>ヒョウメン</t>
    </rPh>
    <rPh sb="2" eb="4">
      <t>ホゴ</t>
    </rPh>
    <rPh sb="4" eb="6">
      <t>コウホウ</t>
    </rPh>
    <rPh sb="7" eb="9">
      <t>セッケイ</t>
    </rPh>
    <rPh sb="9" eb="11">
      <t>セコウ</t>
    </rPh>
    <rPh sb="11" eb="13">
      <t>シシン</t>
    </rPh>
    <rPh sb="14" eb="15">
      <t>アン</t>
    </rPh>
    <rPh sb="17" eb="18">
      <t>コウ</t>
    </rPh>
    <rPh sb="18" eb="20">
      <t>シュベツ</t>
    </rPh>
    <rPh sb="25" eb="26">
      <t>ヘン</t>
    </rPh>
    <phoneticPr fontId="11"/>
  </si>
  <si>
    <t>表面保護工法 設計施工指針（案）　工種別マニュアル編　P160</t>
    <rPh sb="0" eb="2">
      <t>ヒョウメン</t>
    </rPh>
    <rPh sb="2" eb="4">
      <t>ホゴ</t>
    </rPh>
    <rPh sb="4" eb="6">
      <t>コウホウ</t>
    </rPh>
    <rPh sb="7" eb="9">
      <t>セッケイ</t>
    </rPh>
    <rPh sb="9" eb="11">
      <t>セコウ</t>
    </rPh>
    <rPh sb="11" eb="13">
      <t>シシン</t>
    </rPh>
    <rPh sb="14" eb="15">
      <t>アン</t>
    </rPh>
    <rPh sb="17" eb="18">
      <t>コウ</t>
    </rPh>
    <rPh sb="18" eb="20">
      <t>シュベツ</t>
    </rPh>
    <rPh sb="25" eb="26">
      <t>ヘン</t>
    </rPh>
    <phoneticPr fontId="11"/>
  </si>
  <si>
    <t>表面保護工法 設計施工指針（案）　工種別マニュアル編　P162</t>
    <rPh sb="0" eb="2">
      <t>ヒョウメン</t>
    </rPh>
    <rPh sb="2" eb="4">
      <t>ホゴ</t>
    </rPh>
    <rPh sb="4" eb="6">
      <t>コウホウ</t>
    </rPh>
    <rPh sb="7" eb="9">
      <t>セッケイ</t>
    </rPh>
    <rPh sb="9" eb="11">
      <t>セコウ</t>
    </rPh>
    <rPh sb="11" eb="13">
      <t>シシン</t>
    </rPh>
    <rPh sb="14" eb="15">
      <t>アン</t>
    </rPh>
    <rPh sb="17" eb="18">
      <t>コウ</t>
    </rPh>
    <rPh sb="18" eb="20">
      <t>シュベツ</t>
    </rPh>
    <rPh sb="25" eb="26">
      <t>ヘン</t>
    </rPh>
    <phoneticPr fontId="11"/>
  </si>
  <si>
    <t>けい酸塩系表面含浸工法の設計施工指針（案） P1</t>
    <rPh sb="2" eb="3">
      <t>サン</t>
    </rPh>
    <rPh sb="3" eb="4">
      <t>エン</t>
    </rPh>
    <rPh sb="4" eb="5">
      <t>ケイ</t>
    </rPh>
    <rPh sb="5" eb="7">
      <t>ヒョウメン</t>
    </rPh>
    <rPh sb="7" eb="9">
      <t>ガンシン</t>
    </rPh>
    <rPh sb="9" eb="11">
      <t>コウホウ</t>
    </rPh>
    <rPh sb="12" eb="14">
      <t>セッケイ</t>
    </rPh>
    <rPh sb="14" eb="16">
      <t>セコウ</t>
    </rPh>
    <rPh sb="16" eb="18">
      <t>シシン</t>
    </rPh>
    <rPh sb="19" eb="20">
      <t>アン</t>
    </rPh>
    <phoneticPr fontId="11"/>
  </si>
  <si>
    <t>けい酸塩系表面含浸工法の設計施工指針（案）　P11・12</t>
    <rPh sb="2" eb="3">
      <t>サン</t>
    </rPh>
    <rPh sb="3" eb="4">
      <t>エン</t>
    </rPh>
    <rPh sb="4" eb="5">
      <t>ケイ</t>
    </rPh>
    <rPh sb="5" eb="7">
      <t>ヒョウメン</t>
    </rPh>
    <rPh sb="7" eb="9">
      <t>ガンシン</t>
    </rPh>
    <rPh sb="9" eb="11">
      <t>コウホウ</t>
    </rPh>
    <rPh sb="12" eb="14">
      <t>セッケイ</t>
    </rPh>
    <rPh sb="14" eb="16">
      <t>セコウ</t>
    </rPh>
    <rPh sb="16" eb="18">
      <t>シシン</t>
    </rPh>
    <rPh sb="19" eb="20">
      <t>アン</t>
    </rPh>
    <phoneticPr fontId="11"/>
  </si>
  <si>
    <t>けい酸塩系表面含浸工法の設計施工指針（案）　P28</t>
    <rPh sb="2" eb="3">
      <t>サン</t>
    </rPh>
    <rPh sb="3" eb="4">
      <t>エン</t>
    </rPh>
    <rPh sb="4" eb="5">
      <t>ケイ</t>
    </rPh>
    <rPh sb="5" eb="7">
      <t>ヒョウメン</t>
    </rPh>
    <rPh sb="7" eb="9">
      <t>ガンシン</t>
    </rPh>
    <rPh sb="9" eb="11">
      <t>コウホウ</t>
    </rPh>
    <rPh sb="12" eb="14">
      <t>セッケイ</t>
    </rPh>
    <rPh sb="14" eb="16">
      <t>セコウ</t>
    </rPh>
    <rPh sb="16" eb="18">
      <t>シシン</t>
    </rPh>
    <rPh sb="19" eb="20">
      <t>アン</t>
    </rPh>
    <phoneticPr fontId="11"/>
  </si>
  <si>
    <t>中性化・塩害・凍害・水の浸透を抑制すること</t>
    <rPh sb="10" eb="11">
      <t>ミズ</t>
    </rPh>
    <rPh sb="12" eb="14">
      <t>シントウ</t>
    </rPh>
    <rPh sb="15" eb="17">
      <t>ヨクセイ</t>
    </rPh>
    <phoneticPr fontId="11"/>
  </si>
  <si>
    <t>ひび割れ部からの水および劣化因子の侵入を抑制すること</t>
    <phoneticPr fontId="1"/>
  </si>
  <si>
    <t>・改質促進材と主剤を、別々に塗布
 （・改質促進材塗布後、1日乾燥養生）
・塗布後の散水が必要</t>
    <rPh sb="7" eb="9">
      <t>シュザイ</t>
    </rPh>
    <rPh sb="11" eb="13">
      <t>ベツベツ</t>
    </rPh>
    <rPh sb="31" eb="33">
      <t>カンソウ</t>
    </rPh>
    <rPh sb="33" eb="35">
      <t>ヨウジョウ</t>
    </rPh>
    <rPh sb="38" eb="40">
      <t>トフ</t>
    </rPh>
    <rPh sb="40" eb="41">
      <t>ゴ</t>
    </rPh>
    <rPh sb="45" eb="47">
      <t>ヒツヨウ</t>
    </rPh>
    <phoneticPr fontId="1"/>
  </si>
  <si>
    <t>復工法に大別されている。このうち断面修復工法は欠損部の修復に適用され、単独での劣化抑制</t>
    <phoneticPr fontId="11"/>
  </si>
  <si>
    <t>対策としては本件では除外する。</t>
    <phoneticPr fontId="1"/>
  </si>
  <si>
    <t>うな被膜形成による保護工法ではないため、経年後に再施工する場合、表面含浸材を再度含浸さ</t>
    <phoneticPr fontId="11"/>
  </si>
  <si>
    <t>㎡</t>
  </si>
  <si>
    <t>ジルコンパーミエイト　【FS-#55主剤】NETIS登録情報：様式3＞品質・出来形＞材料＞乾燥固形分＞29.8g/㎡→推定乾燥固形分率＝11.9％（29.8％÷標準塗布量250ｇ/㎡）、【FS-#50補助剤】福岡大学の論文（2017JCI）から4000ppm以上→推定カルシウムイオン量＝0.4％</t>
    <rPh sb="18" eb="20">
      <t>シュザイ</t>
    </rPh>
    <rPh sb="26" eb="28">
      <t>トウロク</t>
    </rPh>
    <rPh sb="28" eb="30">
      <t>ジョウホウ</t>
    </rPh>
    <rPh sb="31" eb="33">
      <t>ヨウシキ</t>
    </rPh>
    <rPh sb="66" eb="67">
      <t>リツ</t>
    </rPh>
    <rPh sb="80" eb="82">
      <t>ヒョウジュン</t>
    </rPh>
    <rPh sb="82" eb="84">
      <t>トフ</t>
    </rPh>
    <rPh sb="84" eb="85">
      <t>リョウ</t>
    </rPh>
    <rPh sb="100" eb="102">
      <t>ホジョ</t>
    </rPh>
    <rPh sb="102" eb="103">
      <t>ザイ</t>
    </rPh>
    <rPh sb="104" eb="106">
      <t>フクオカ</t>
    </rPh>
    <rPh sb="106" eb="108">
      <t>ダイガク</t>
    </rPh>
    <rPh sb="109" eb="111">
      <t>ロンブン</t>
    </rPh>
    <rPh sb="129" eb="131">
      <t>イジョウ</t>
    </rPh>
    <rPh sb="142" eb="143">
      <t>リョウ</t>
    </rPh>
    <phoneticPr fontId="1"/>
  </si>
  <si>
    <t>【リアクトライズ：主剤】メーカーHPより、塗布量250g/㎡・ロス率考慮300g/㎡、比重1.1以上→推定乾燥固形分率＝20.0％（記載資料がないので比重からの推定）、【カルサプリ：補助剤】メーカーHPより、塗布量125g/㎡・ロス率考慮130g/㎡(NETISでは133g/㎡)、特許特願2015-134164より「被塗布面に塗布する量は、カルシウム塩は、カルシウムイオン換算でコンクリート面1m2当たり、0.09〜0.2モル」→下限値近似0.15mol/㎡＝推定カルシウムイオン量6ｇ（カルシウムイオン1mol＝約40ｇ）</t>
    <rPh sb="9" eb="11">
      <t>シュザイ</t>
    </rPh>
    <rPh sb="21" eb="23">
      <t>トフ</t>
    </rPh>
    <rPh sb="23" eb="24">
      <t>リョウ</t>
    </rPh>
    <rPh sb="33" eb="34">
      <t>リツ</t>
    </rPh>
    <rPh sb="34" eb="36">
      <t>コウリョ</t>
    </rPh>
    <rPh sb="66" eb="68">
      <t>キサイ</t>
    </rPh>
    <rPh sb="68" eb="70">
      <t>シリョウ</t>
    </rPh>
    <rPh sb="75" eb="77">
      <t>ヒジュウ</t>
    </rPh>
    <rPh sb="80" eb="82">
      <t>スイテイ</t>
    </rPh>
    <rPh sb="91" eb="93">
      <t>ホジョ</t>
    </rPh>
    <rPh sb="93" eb="94">
      <t>ザイ</t>
    </rPh>
    <rPh sb="141" eb="143">
      <t>トッキョ</t>
    </rPh>
    <rPh sb="216" eb="219">
      <t>カゲンチ</t>
    </rPh>
    <rPh sb="219" eb="221">
      <t>キンジ</t>
    </rPh>
    <rPh sb="231" eb="233">
      <t>スイテイ</t>
    </rPh>
    <rPh sb="241" eb="242">
      <t>リョウ</t>
    </rPh>
    <rPh sb="258" eb="259">
      <t>ヤク</t>
    </rPh>
    <phoneticPr fontId="1"/>
  </si>
  <si>
    <t>　ＣＳ－２１ビルダー／２回塗り</t>
    <rPh sb="12" eb="13">
      <t>カイ</t>
    </rPh>
    <rPh sb="13" eb="14">
      <t>ヌ</t>
    </rPh>
    <phoneticPr fontId="25"/>
  </si>
  <si>
    <t>㎡当たり</t>
    <rPh sb="1" eb="2">
      <t>ア</t>
    </rPh>
    <phoneticPr fontId="25"/>
  </si>
  <si>
    <t>名    称</t>
    <rPh sb="0" eb="6">
      <t>メイショウ</t>
    </rPh>
    <phoneticPr fontId="25"/>
  </si>
  <si>
    <t>仕    様</t>
    <rPh sb="0" eb="6">
      <t>シヨウ</t>
    </rPh>
    <phoneticPr fontId="25"/>
  </si>
  <si>
    <t>数 量</t>
    <rPh sb="0" eb="3">
      <t>スウリョウ</t>
    </rPh>
    <phoneticPr fontId="25"/>
  </si>
  <si>
    <t>単 位</t>
    <rPh sb="0" eb="3">
      <t>タンイ</t>
    </rPh>
    <phoneticPr fontId="25"/>
  </si>
  <si>
    <t>単 価</t>
    <rPh sb="0" eb="3">
      <t>タンカ</t>
    </rPh>
    <phoneticPr fontId="25"/>
  </si>
  <si>
    <t>金    額</t>
    <rPh sb="0" eb="6">
      <t>キンガク</t>
    </rPh>
    <phoneticPr fontId="25"/>
  </si>
  <si>
    <t>摘  要</t>
    <rPh sb="0" eb="4">
      <t>テキヨウ</t>
    </rPh>
    <phoneticPr fontId="25"/>
  </si>
  <si>
    <t>　材料費</t>
    <rPh sb="1" eb="4">
      <t>ザイリョウヒ</t>
    </rPh>
    <phoneticPr fontId="25"/>
  </si>
  <si>
    <t>ｋｇ</t>
  </si>
  <si>
    <r>
      <t>0.2+0.1㎏/㎡｜</t>
    </r>
    <r>
      <rPr>
        <sz val="10"/>
        <rFont val="ＭＳ ゴシック"/>
        <family val="3"/>
        <charset val="128"/>
      </rPr>
      <t>ﾛｽ10％
主：助＝5：1(重量)</t>
    </r>
    <rPh sb="17" eb="18">
      <t>シュ</t>
    </rPh>
    <rPh sb="19" eb="20">
      <t>ジョ</t>
    </rPh>
    <rPh sb="25" eb="27">
      <t>ジュウリョウ</t>
    </rPh>
    <phoneticPr fontId="25"/>
  </si>
  <si>
    <t>　労務費</t>
    <rPh sb="1" eb="4">
      <t>ロウムヒ</t>
    </rPh>
    <phoneticPr fontId="25"/>
  </si>
  <si>
    <t>土木一般世話役</t>
    <rPh sb="0" eb="2">
      <t>ドボク</t>
    </rPh>
    <rPh sb="2" eb="4">
      <t>イッパン</t>
    </rPh>
    <rPh sb="4" eb="7">
      <t>セワヤク</t>
    </rPh>
    <phoneticPr fontId="25"/>
  </si>
  <si>
    <t>人</t>
    <rPh sb="0" eb="1">
      <t>ヒト</t>
    </rPh>
    <phoneticPr fontId="25"/>
  </si>
  <si>
    <t>　諸雑費</t>
    <rPh sb="1" eb="2">
      <t>モロ</t>
    </rPh>
    <rPh sb="2" eb="4">
      <t>ザッピ</t>
    </rPh>
    <phoneticPr fontId="25"/>
  </si>
  <si>
    <t>ローラー刷毛・噴霧器等</t>
    <rPh sb="10" eb="11">
      <t>ナド</t>
    </rPh>
    <phoneticPr fontId="24"/>
  </si>
  <si>
    <t>式</t>
    <rPh sb="0" eb="1">
      <t>シキ</t>
    </rPh>
    <phoneticPr fontId="25"/>
  </si>
  <si>
    <t>合    計</t>
    <rPh sb="0" eb="6">
      <t>ゴウケイ</t>
    </rPh>
    <phoneticPr fontId="25"/>
  </si>
  <si>
    <t xml:space="preserve"> 労務費の6％</t>
    <phoneticPr fontId="24"/>
  </si>
  <si>
    <t>１.０㎡当たり</t>
    <rPh sb="4" eb="5">
      <t>ア</t>
    </rPh>
    <phoneticPr fontId="25"/>
  </si>
  <si>
    <t>特殊作業員</t>
    <rPh sb="0" eb="2">
      <t>トクシュ</t>
    </rPh>
    <rPh sb="2" eb="5">
      <t>サギョウイン</t>
    </rPh>
    <phoneticPr fontId="25"/>
  </si>
  <si>
    <t>普通作業員</t>
    <rPh sb="0" eb="2">
      <t>フツウ</t>
    </rPh>
    <rPh sb="2" eb="5">
      <t>サギョウイン</t>
    </rPh>
    <phoneticPr fontId="1"/>
  </si>
  <si>
    <t>ＣＳ－２１ビルダー&lt;主剤&gt;5kg缶</t>
    <rPh sb="10" eb="12">
      <t>シュザイ</t>
    </rPh>
    <rPh sb="16" eb="17">
      <t>カン</t>
    </rPh>
    <phoneticPr fontId="25"/>
  </si>
  <si>
    <t>ＣＳ－２１ビルダー&lt;助剤&gt;4kg缶</t>
    <rPh sb="10" eb="12">
      <t>ジョザイ</t>
    </rPh>
    <rPh sb="16" eb="17">
      <t>カン</t>
    </rPh>
    <phoneticPr fontId="25"/>
  </si>
  <si>
    <t>　ジルコンパーミエイトFS‐#50・FS‐#55：各１回塗布</t>
    <rPh sb="25" eb="26">
      <t>カク</t>
    </rPh>
    <rPh sb="27" eb="28">
      <t>カイ</t>
    </rPh>
    <rPh sb="28" eb="30">
      <t>トフ</t>
    </rPh>
    <phoneticPr fontId="25"/>
  </si>
  <si>
    <t>　散布機損料</t>
    <phoneticPr fontId="1"/>
  </si>
  <si>
    <t>湿潤散水養生含む</t>
    <phoneticPr fontId="1"/>
  </si>
  <si>
    <t>日</t>
    <rPh sb="0" eb="1">
      <t>ニチ</t>
    </rPh>
    <phoneticPr fontId="1"/>
  </si>
  <si>
    <t>消耗品(付属物養生材･ｳｴｽ等)含む</t>
    <rPh sb="0" eb="2">
      <t>ショウモウ</t>
    </rPh>
    <rPh sb="2" eb="3">
      <t>ヒン</t>
    </rPh>
    <rPh sb="4" eb="6">
      <t>フゾク</t>
    </rPh>
    <rPh sb="6" eb="7">
      <t>ブツ</t>
    </rPh>
    <rPh sb="7" eb="9">
      <t>ヨウジョウ</t>
    </rPh>
    <rPh sb="9" eb="10">
      <t>ザイ</t>
    </rPh>
    <rPh sb="14" eb="15">
      <t>ナド</t>
    </rPh>
    <rPh sb="16" eb="17">
      <t>フク</t>
    </rPh>
    <phoneticPr fontId="24"/>
  </si>
  <si>
    <t xml:space="preserve"> 労務費の8％</t>
    <phoneticPr fontId="24"/>
  </si>
  <si>
    <t>FS‐#50　18kg缶</t>
    <phoneticPr fontId="25"/>
  </si>
  <si>
    <t>FS‐#55　18kg缶</t>
    <phoneticPr fontId="25"/>
  </si>
  <si>
    <t>　カルサプリ・リアクトライズ：各１回塗布</t>
    <rPh sb="15" eb="16">
      <t>カク</t>
    </rPh>
    <rPh sb="17" eb="18">
      <t>カイ</t>
    </rPh>
    <rPh sb="18" eb="20">
      <t>トフ</t>
    </rPh>
    <phoneticPr fontId="25"/>
  </si>
  <si>
    <t xml:space="preserve"> 0.25㎏/㎡｜ﾛｽ20％</t>
    <phoneticPr fontId="1"/>
  </si>
  <si>
    <r>
      <t xml:space="preserve"> 0.125㎏/㎡｜</t>
    </r>
    <r>
      <rPr>
        <sz val="10"/>
        <rFont val="ＭＳ ゴシック"/>
        <family val="3"/>
        <charset val="128"/>
      </rPr>
      <t>ﾛｽ6％</t>
    </r>
    <phoneticPr fontId="25"/>
  </si>
  <si>
    <r>
      <t xml:space="preserve"> 各0.25㎏/㎡｜</t>
    </r>
    <r>
      <rPr>
        <sz val="10"/>
        <rFont val="ＭＳ ゴシック"/>
        <family val="3"/>
        <charset val="128"/>
      </rPr>
      <t>ﾛｽ10％</t>
    </r>
    <rPh sb="1" eb="2">
      <t>カク</t>
    </rPh>
    <phoneticPr fontId="25"/>
  </si>
  <si>
    <t>リアクトライズ　20kg缶</t>
    <phoneticPr fontId="25"/>
  </si>
  <si>
    <t>カルサプリ 　　 10kg缶</t>
    <phoneticPr fontId="25"/>
  </si>
  <si>
    <t>機械損料等</t>
    <rPh sb="0" eb="2">
      <t>キカイ</t>
    </rPh>
    <rPh sb="2" eb="4">
      <t>ソンリョウ</t>
    </rPh>
    <rPh sb="4" eb="5">
      <t>トウ</t>
    </rPh>
    <phoneticPr fontId="24"/>
  </si>
  <si>
    <t>CS-21ビルダー　品質試験成績表：【主剤】乾燥固形分30.0～＞33.0g/㎡より中間値＝31.5％、【助剤】乾燥固形分率2％、標準配合 主剤：助剤＝5：1[重量比]、標準塗布量300g/㎡のうち主剤250ｇ/㎡（300×5/6）</t>
    <rPh sb="10" eb="12">
      <t>ヒンシツ</t>
    </rPh>
    <rPh sb="12" eb="14">
      <t>シケン</t>
    </rPh>
    <rPh sb="14" eb="16">
      <t>セイセキ</t>
    </rPh>
    <rPh sb="16" eb="17">
      <t>ヒョウ</t>
    </rPh>
    <rPh sb="19" eb="21">
      <t>シュザイ</t>
    </rPh>
    <rPh sb="42" eb="45">
      <t>チュウカンチ</t>
    </rPh>
    <rPh sb="53" eb="55">
      <t>ジョザイ</t>
    </rPh>
    <rPh sb="61" eb="62">
      <t>リツ</t>
    </rPh>
    <rPh sb="65" eb="67">
      <t>ヒョウジュン</t>
    </rPh>
    <rPh sb="67" eb="69">
      <t>ハイゴウ</t>
    </rPh>
    <rPh sb="70" eb="72">
      <t>シュザイ</t>
    </rPh>
    <rPh sb="73" eb="75">
      <t>ジョザイ</t>
    </rPh>
    <rPh sb="80" eb="82">
      <t>ジュウリョウ</t>
    </rPh>
    <rPh sb="82" eb="83">
      <t>ヒ</t>
    </rPh>
    <rPh sb="85" eb="87">
      <t>ヒョウジュン</t>
    </rPh>
    <rPh sb="87" eb="89">
      <t>トフ</t>
    </rPh>
    <rPh sb="89" eb="90">
      <t>リョウ</t>
    </rPh>
    <rPh sb="99" eb="101">
      <t>シュザイ</t>
    </rPh>
    <phoneticPr fontId="1"/>
  </si>
  <si>
    <t>本件の対象は、今後も長期間の供用が予定されている既設コンクリート構造物である。</t>
    <rPh sb="7" eb="9">
      <t>コンゴ</t>
    </rPh>
    <rPh sb="10" eb="13">
      <t>チョウキカン</t>
    </rPh>
    <rPh sb="14" eb="16">
      <t>キョウヨウ</t>
    </rPh>
    <rPh sb="17" eb="19">
      <t>ヨテイ</t>
    </rPh>
    <rPh sb="24" eb="26">
      <t>キセツ</t>
    </rPh>
    <rPh sb="32" eb="35">
      <t>コウゾウブツ</t>
    </rPh>
    <phoneticPr fontId="11"/>
  </si>
  <si>
    <t>ト部材にひび割れなどが発生しており、部分補修にあわせて比較的健全な部分についても耐久性</t>
    <phoneticPr fontId="11"/>
  </si>
  <si>
    <t>を向上させ、長寿命化する表面保護工が検討されている。</t>
    <phoneticPr fontId="1"/>
  </si>
  <si>
    <t>上記より、本件の表面保護工に適用する工法は、表面含浸工法が適していると考えられる。</t>
    <rPh sb="0" eb="2">
      <t>ジョウキ</t>
    </rPh>
    <rPh sb="5" eb="7">
      <t>ホンケン</t>
    </rPh>
    <rPh sb="8" eb="10">
      <t>ヒョウメン</t>
    </rPh>
    <rPh sb="10" eb="12">
      <t>ホゴ</t>
    </rPh>
    <rPh sb="12" eb="13">
      <t>コウ</t>
    </rPh>
    <rPh sb="14" eb="16">
      <t>テキヨウ</t>
    </rPh>
    <rPh sb="18" eb="20">
      <t>コウホウ</t>
    </rPh>
    <rPh sb="22" eb="24">
      <t>ヒョウメン</t>
    </rPh>
    <rPh sb="24" eb="26">
      <t>ガンシン</t>
    </rPh>
    <rPh sb="26" eb="27">
      <t>コウ</t>
    </rPh>
    <rPh sb="27" eb="28">
      <t>ホウ</t>
    </rPh>
    <rPh sb="29" eb="30">
      <t>テキ</t>
    </rPh>
    <rPh sb="35" eb="36">
      <t>カンガ</t>
    </rPh>
    <phoneticPr fontId="11"/>
  </si>
  <si>
    <t>５．けい酸塩系表面含浸材の比較検討</t>
    <rPh sb="4" eb="7">
      <t>サンエンケイ</t>
    </rPh>
    <rPh sb="7" eb="9">
      <t>ヒョウメン</t>
    </rPh>
    <rPh sb="9" eb="11">
      <t>ガンシン</t>
    </rPh>
    <rPh sb="11" eb="12">
      <t>ザイ</t>
    </rPh>
    <rPh sb="13" eb="15">
      <t>ヒカク</t>
    </rPh>
    <rPh sb="15" eb="17">
      <t>ケントウ</t>
    </rPh>
    <phoneticPr fontId="11"/>
  </si>
  <si>
    <t>なお、比較検討にあたっては、CL.137に下記の記載があるため、塗布量および塗布量中の乾燥固</t>
    <rPh sb="3" eb="5">
      <t>ヒカク</t>
    </rPh>
    <rPh sb="5" eb="7">
      <t>ケントウ</t>
    </rPh>
    <rPh sb="32" eb="34">
      <t>トフ</t>
    </rPh>
    <rPh sb="34" eb="35">
      <t>リョウ</t>
    </rPh>
    <rPh sb="38" eb="40">
      <t>トフ</t>
    </rPh>
    <rPh sb="40" eb="41">
      <t>リョウ</t>
    </rPh>
    <rPh sb="41" eb="42">
      <t>チュウ</t>
    </rPh>
    <rPh sb="43" eb="45">
      <t>カンソウ</t>
    </rPh>
    <rPh sb="45" eb="46">
      <t>カタマル</t>
    </rPh>
    <phoneticPr fontId="1"/>
  </si>
  <si>
    <t>形分量も比較検討の対象とした。</t>
    <rPh sb="4" eb="6">
      <t>ヒカク</t>
    </rPh>
    <rPh sb="6" eb="8">
      <t>ケントウ</t>
    </rPh>
    <phoneticPr fontId="11"/>
  </si>
  <si>
    <t>・</t>
    <phoneticPr fontId="1"/>
  </si>
  <si>
    <t>「けい酸塩系表面含浸工法の性能は、けい酸塩系表面含浸材の塗布量に左右され、塗布量が少な</t>
    <phoneticPr fontId="11"/>
  </si>
  <si>
    <t>けい酸塩系表面含浸工法の設計施工指針（案）　P29</t>
    <rPh sb="2" eb="3">
      <t>サン</t>
    </rPh>
    <rPh sb="3" eb="4">
      <t>エン</t>
    </rPh>
    <rPh sb="4" eb="5">
      <t>ケイ</t>
    </rPh>
    <rPh sb="5" eb="7">
      <t>ヒョウメン</t>
    </rPh>
    <rPh sb="7" eb="9">
      <t>ガンシン</t>
    </rPh>
    <rPh sb="9" eb="11">
      <t>コウホウ</t>
    </rPh>
    <rPh sb="12" eb="14">
      <t>セッケイ</t>
    </rPh>
    <rPh sb="14" eb="16">
      <t>セコウ</t>
    </rPh>
    <rPh sb="16" eb="18">
      <t>シシン</t>
    </rPh>
    <rPh sb="19" eb="20">
      <t>アン</t>
    </rPh>
    <phoneticPr fontId="11"/>
  </si>
  <si>
    <t>い場合は十分な効果が得られないため～」</t>
    <phoneticPr fontId="1"/>
  </si>
  <si>
    <t>「けい酸塩系表面含浸材に含まれる乾燥固形分が少ない場合には、コンクリート中の空隙を充て</t>
    <phoneticPr fontId="11"/>
  </si>
  <si>
    <t>けい酸塩系表面含浸工法の設計施工指針（案）　P100</t>
    <rPh sb="2" eb="3">
      <t>サン</t>
    </rPh>
    <rPh sb="3" eb="4">
      <t>エン</t>
    </rPh>
    <rPh sb="4" eb="5">
      <t>ケイ</t>
    </rPh>
    <rPh sb="5" eb="7">
      <t>ヒョウメン</t>
    </rPh>
    <rPh sb="7" eb="9">
      <t>ガンシン</t>
    </rPh>
    <rPh sb="9" eb="11">
      <t>コウホウ</t>
    </rPh>
    <rPh sb="12" eb="14">
      <t>セッケイ</t>
    </rPh>
    <rPh sb="14" eb="16">
      <t>セコウ</t>
    </rPh>
    <rPh sb="16" eb="18">
      <t>シシン</t>
    </rPh>
    <rPh sb="19" eb="20">
      <t>アン</t>
    </rPh>
    <phoneticPr fontId="11"/>
  </si>
  <si>
    <t>んする十分な改質効果が得られない場合があり、けい酸塩系表面含浸工法の設計、特に施工にお</t>
    <phoneticPr fontId="11"/>
  </si>
  <si>
    <t>いては、表面含浸材の乾燥固形分量を把握しておくことが重要となる。」</t>
    <phoneticPr fontId="11"/>
  </si>
  <si>
    <t>本件の対象は既設で表層部が中性化しており、けい酸塩系表面含浸材の反応に必要な水酸化カル</t>
    <rPh sb="0" eb="2">
      <t>ホンケン</t>
    </rPh>
    <rPh sb="3" eb="5">
      <t>タイショウ</t>
    </rPh>
    <rPh sb="6" eb="8">
      <t>キセツ</t>
    </rPh>
    <rPh sb="9" eb="11">
      <t>ヒョウソウ</t>
    </rPh>
    <rPh sb="11" eb="12">
      <t>ブ</t>
    </rPh>
    <rPh sb="13" eb="16">
      <t>チュウセイカ</t>
    </rPh>
    <rPh sb="23" eb="24">
      <t>サン</t>
    </rPh>
    <rPh sb="24" eb="25">
      <t>エン</t>
    </rPh>
    <rPh sb="25" eb="26">
      <t>ケイ</t>
    </rPh>
    <phoneticPr fontId="1"/>
  </si>
  <si>
    <t>シウムが少ないと考えられる。</t>
    <phoneticPr fontId="1"/>
  </si>
  <si>
    <t>そのため、本件の要求性能から最適と判断された「けい酸ナトリウム系表面含浸材」・「反応型</t>
    <rPh sb="5" eb="7">
      <t>ホンケン</t>
    </rPh>
    <rPh sb="8" eb="12">
      <t>ヨウキュウセイノウ</t>
    </rPh>
    <rPh sb="14" eb="16">
      <t>サイテキ</t>
    </rPh>
    <rPh sb="17" eb="19">
      <t>ハンダン</t>
    </rPh>
    <phoneticPr fontId="1"/>
  </si>
  <si>
    <t>けい酸塩系表面含浸材」のうち、カルシウム分を付与する補助剤と併用する材料を、国土交通省</t>
    <phoneticPr fontId="1"/>
  </si>
  <si>
    <t>のＮＥＴＩＳより選定し、比較検討【比較表：参照】を行った。</t>
    <phoneticPr fontId="1"/>
  </si>
  <si>
    <t>〇</t>
    <phoneticPr fontId="1"/>
  </si>
  <si>
    <t>〇</t>
    <phoneticPr fontId="1"/>
  </si>
  <si>
    <t>〇</t>
    <phoneticPr fontId="1"/>
  </si>
  <si>
    <t>・塗布・浸透後にゲル化し流出・拡散し難いため、周辺環境への影響を低減。
・水道水が直接触れるコンクリートに適用可能な安全性（JWWA Z108）確認済み</t>
    <rPh sb="1" eb="3">
      <t>トフ</t>
    </rPh>
    <rPh sb="4" eb="6">
      <t>シントウ</t>
    </rPh>
    <rPh sb="6" eb="7">
      <t>ゴ</t>
    </rPh>
    <rPh sb="10" eb="11">
      <t>カ</t>
    </rPh>
    <rPh sb="12" eb="14">
      <t>リュウシュツ</t>
    </rPh>
    <rPh sb="15" eb="17">
      <t>カクサン</t>
    </rPh>
    <rPh sb="18" eb="19">
      <t>ガタ</t>
    </rPh>
    <rPh sb="23" eb="25">
      <t>シュウヘン</t>
    </rPh>
    <rPh sb="25" eb="27">
      <t>カンキョウ</t>
    </rPh>
    <rPh sb="29" eb="31">
      <t>エイキョウ</t>
    </rPh>
    <rPh sb="32" eb="34">
      <t>テイゲン</t>
    </rPh>
    <rPh sb="37" eb="40">
      <t>スイドウスイ</t>
    </rPh>
    <rPh sb="41" eb="43">
      <t>チョクセツ</t>
    </rPh>
    <rPh sb="43" eb="44">
      <t>フ</t>
    </rPh>
    <rPh sb="53" eb="55">
      <t>テキヨウ</t>
    </rPh>
    <rPh sb="55" eb="57">
      <t>カノウ</t>
    </rPh>
    <rPh sb="58" eb="60">
      <t>アンゼン</t>
    </rPh>
    <rPh sb="60" eb="61">
      <t>セイ</t>
    </rPh>
    <rPh sb="72" eb="74">
      <t>カクニン</t>
    </rPh>
    <rPh sb="74" eb="75">
      <t>ズ</t>
    </rPh>
    <phoneticPr fontId="1"/>
  </si>
  <si>
    <t>〇</t>
    <phoneticPr fontId="1"/>
  </si>
  <si>
    <t>検討の結果、本件に適用する材料は、『ＣＳ－２１ビルダー』が適していると考えられる。</t>
    <rPh sb="0" eb="2">
      <t>ケントウ</t>
    </rPh>
    <phoneticPr fontId="1"/>
  </si>
  <si>
    <t>※補助剤と主剤を、別々に塗布する必要有り。他製品に比べ、コストが高い。</t>
    <rPh sb="16" eb="19">
      <t>ヒツヨウア</t>
    </rPh>
    <rPh sb="32" eb="33">
      <t>タカ</t>
    </rPh>
    <phoneticPr fontId="1"/>
  </si>
  <si>
    <t>※混合液を塗布のため、補助剤と主剤を、別々に塗布する必要はない。他製品に比べ、表層部の空隙を充填し緻密化するための「塗布量中の固形分量（けい酸塩系表面含浸材の主成分量）」が多い。</t>
    <rPh sb="5" eb="7">
      <t>トフ</t>
    </rPh>
    <rPh sb="32" eb="33">
      <t>ホカ</t>
    </rPh>
    <rPh sb="33" eb="35">
      <t>セイヒン</t>
    </rPh>
    <rPh sb="36" eb="37">
      <t>クラ</t>
    </rPh>
    <rPh sb="39" eb="41">
      <t>ヒョウソウ</t>
    </rPh>
    <rPh sb="41" eb="42">
      <t>ブ</t>
    </rPh>
    <rPh sb="43" eb="45">
      <t>クウゲキ</t>
    </rPh>
    <rPh sb="46" eb="48">
      <t>ジュウテン</t>
    </rPh>
    <rPh sb="49" eb="51">
      <t>チミツ</t>
    </rPh>
    <rPh sb="51" eb="52">
      <t>カ</t>
    </rPh>
    <rPh sb="58" eb="60">
      <t>トフ</t>
    </rPh>
    <rPh sb="60" eb="61">
      <t>リョウ</t>
    </rPh>
    <rPh sb="61" eb="62">
      <t>チュウ</t>
    </rPh>
    <rPh sb="63" eb="65">
      <t>コケイ</t>
    </rPh>
    <rPh sb="65" eb="67">
      <t>ブンリョウ</t>
    </rPh>
    <rPh sb="70" eb="78">
      <t>サンエンケイヒョウメンガンシンザイ</t>
    </rPh>
    <rPh sb="79" eb="82">
      <t>シュセイブン</t>
    </rPh>
    <rPh sb="82" eb="83">
      <t>リョウ</t>
    </rPh>
    <rPh sb="86" eb="87">
      <t>オオ</t>
    </rPh>
    <phoneticPr fontId="1"/>
  </si>
  <si>
    <t>※補助剤と主剤を、別々に塗布する必要有り。他製品に比べ、コストが最も高く、表層部の空隙を充填し緻密化するための「塗布量中の固形分量（けい酸塩系表面含浸材の主成分量）」が少ない。</t>
    <rPh sb="32" eb="33">
      <t>モット</t>
    </rPh>
    <rPh sb="34" eb="35">
      <t>タカ</t>
    </rPh>
    <rPh sb="37" eb="39">
      <t>ヒョウソウ</t>
    </rPh>
    <rPh sb="39" eb="40">
      <t>ブ</t>
    </rPh>
    <rPh sb="41" eb="43">
      <t>クウゲキ</t>
    </rPh>
    <rPh sb="44" eb="46">
      <t>ジュウテン</t>
    </rPh>
    <rPh sb="47" eb="49">
      <t>チミツ</t>
    </rPh>
    <rPh sb="49" eb="50">
      <t>カ</t>
    </rPh>
    <rPh sb="56" eb="59">
      <t>トフリョウ</t>
    </rPh>
    <rPh sb="59" eb="60">
      <t>チュウ</t>
    </rPh>
    <rPh sb="61" eb="65">
      <t>コケイブンリョウ</t>
    </rPh>
    <rPh sb="68" eb="71">
      <t>サンエンケイ</t>
    </rPh>
    <rPh sb="71" eb="76">
      <t>ヒョウメンガンシンザイ</t>
    </rPh>
    <rPh sb="77" eb="81">
      <t>シュセイブンリョウ</t>
    </rPh>
    <rPh sb="84" eb="85">
      <t>スク</t>
    </rPh>
    <phoneticPr fontId="1"/>
  </si>
  <si>
    <t>1.混合液塗布
2.混合液塗布</t>
    <rPh sb="2" eb="5">
      <t>コンゴウエキ</t>
    </rPh>
    <rPh sb="5" eb="7">
      <t>トフ</t>
    </rPh>
    <rPh sb="10" eb="13">
      <t>コンゴウエキ</t>
    </rPh>
    <rPh sb="13" eb="15">
      <t>トフ</t>
    </rPh>
    <phoneticPr fontId="1"/>
  </si>
  <si>
    <t>コンクリート劣化抑制表面含浸工
ジルコンパーミエイト</t>
    <phoneticPr fontId="1"/>
  </si>
  <si>
    <t>1.補助剤塗布
2.1日乾燥養生
3.主剤塗布
4.湿潤散水</t>
    <rPh sb="2" eb="5">
      <t>ホジョザイ</t>
    </rPh>
    <rPh sb="5" eb="7">
      <t>トフ</t>
    </rPh>
    <rPh sb="19" eb="21">
      <t>シュザイ</t>
    </rPh>
    <rPh sb="21" eb="23">
      <t>トフ</t>
    </rPh>
    <rPh sb="26" eb="30">
      <t>シツジュンサンスイ</t>
    </rPh>
    <phoneticPr fontId="1"/>
  </si>
  <si>
    <t>1.補助剤塗布
2.1日乾燥養生
3.主剤塗布
4.主剤塗布</t>
    <rPh sb="2" eb="5">
      <t>ホジョザイ</t>
    </rPh>
    <rPh sb="5" eb="7">
      <t>トフ</t>
    </rPh>
    <rPh sb="19" eb="21">
      <t>シュザイ</t>
    </rPh>
    <rPh sb="21" eb="23">
      <t>トフ</t>
    </rPh>
    <rPh sb="26" eb="28">
      <t>シュザイ</t>
    </rPh>
    <rPh sb="28" eb="30">
      <t>トフ</t>
    </rPh>
    <phoneticPr fontId="1"/>
  </si>
  <si>
    <r>
      <t>【２液混合】標準塗布量：300ｇ/㎡
主剤：250ｇ/㎡
・ 乾燥固形分量：</t>
    </r>
    <r>
      <rPr>
        <b/>
        <sz val="12"/>
        <color theme="1"/>
        <rFont val="ＭＳ Ｐゴシック"/>
        <family val="3"/>
        <charset val="128"/>
      </rPr>
      <t>78.8</t>
    </r>
    <r>
      <rPr>
        <sz val="12"/>
        <color theme="1"/>
        <rFont val="ＭＳ Ｐゴシック"/>
        <family val="3"/>
        <charset val="128"/>
      </rPr>
      <t xml:space="preserve">g/㎡
 （250ｇ×乾燥固形分率31.5％）
</t>
    </r>
    <r>
      <rPr>
        <sz val="12"/>
        <rFont val="ＭＳ Ｐゴシック"/>
        <family val="3"/>
        <charset val="128"/>
      </rPr>
      <t xml:space="preserve">助剤： 50ｇ/㎡
・ カルシウム付与量： </t>
    </r>
    <r>
      <rPr>
        <b/>
        <sz val="12"/>
        <rFont val="ＭＳ Ｐゴシック"/>
        <family val="3"/>
        <charset val="128"/>
      </rPr>
      <t>1.0</t>
    </r>
    <r>
      <rPr>
        <sz val="12"/>
        <rFont val="ＭＳ Ｐゴシック"/>
        <family val="3"/>
        <charset val="128"/>
      </rPr>
      <t>g/㎡</t>
    </r>
    <rPh sb="2" eb="3">
      <t>エキ</t>
    </rPh>
    <rPh sb="3" eb="5">
      <t>コンゴウ</t>
    </rPh>
    <rPh sb="6" eb="8">
      <t>ヒョウジュン</t>
    </rPh>
    <rPh sb="8" eb="10">
      <t>トフ</t>
    </rPh>
    <rPh sb="10" eb="11">
      <t>リョウ</t>
    </rPh>
    <rPh sb="19" eb="21">
      <t>シュザイ</t>
    </rPh>
    <rPh sb="31" eb="33">
      <t>カンソウ</t>
    </rPh>
    <rPh sb="33" eb="35">
      <t>コケイ</t>
    </rPh>
    <rPh sb="35" eb="37">
      <t>ブンリョウ</t>
    </rPh>
    <rPh sb="53" eb="55">
      <t>カンソウ</t>
    </rPh>
    <rPh sb="55" eb="57">
      <t>コケイ</t>
    </rPh>
    <rPh sb="57" eb="58">
      <t>ブン</t>
    </rPh>
    <rPh sb="58" eb="59">
      <t>リツ</t>
    </rPh>
    <rPh sb="66" eb="68">
      <t>ジョザイ</t>
    </rPh>
    <rPh sb="83" eb="85">
      <t>フヨ</t>
    </rPh>
    <phoneticPr fontId="1"/>
  </si>
  <si>
    <r>
      <t>【２液別】
FS-#55[主剤]標準塗布量：250ｇ/㎡
・乾燥固形分量：</t>
    </r>
    <r>
      <rPr>
        <b/>
        <sz val="12"/>
        <color theme="1"/>
        <rFont val="ＭＳ Ｐゴシック"/>
        <family val="3"/>
        <charset val="128"/>
      </rPr>
      <t>29.8</t>
    </r>
    <r>
      <rPr>
        <sz val="12"/>
        <color theme="1"/>
        <rFont val="ＭＳ Ｐゴシック"/>
        <family val="3"/>
        <charset val="128"/>
      </rPr>
      <t>g/㎡
 （250ｇ×乾燥固形分率11.9％）
FS-#50[助剤]標準塗布量：250ｇ/㎡
・ カルシウム付与量：</t>
    </r>
    <r>
      <rPr>
        <b/>
        <sz val="12"/>
        <color theme="1"/>
        <rFont val="ＭＳ Ｐゴシック"/>
        <family val="3"/>
        <charset val="128"/>
      </rPr>
      <t xml:space="preserve"> 1.0</t>
    </r>
    <r>
      <rPr>
        <sz val="12"/>
        <color theme="1"/>
        <rFont val="ＭＳ Ｐゴシック"/>
        <family val="3"/>
        <charset val="128"/>
      </rPr>
      <t>g/㎡</t>
    </r>
    <rPh sb="2" eb="3">
      <t>エキ</t>
    </rPh>
    <rPh sb="3" eb="4">
      <t>ベツ</t>
    </rPh>
    <rPh sb="95" eb="97">
      <t>フヨ</t>
    </rPh>
    <phoneticPr fontId="1"/>
  </si>
  <si>
    <r>
      <t>【２液別】
リアクトライズ[主剤]標準塗布量：250ｇ/㎡
・乾燥固形分量：</t>
    </r>
    <r>
      <rPr>
        <b/>
        <sz val="12"/>
        <color theme="1"/>
        <rFont val="ＭＳ Ｐゴシック"/>
        <family val="3"/>
        <charset val="128"/>
      </rPr>
      <t>50.0</t>
    </r>
    <r>
      <rPr>
        <sz val="12"/>
        <color theme="1"/>
        <rFont val="ＭＳ Ｐゴシック"/>
        <family val="3"/>
        <charset val="128"/>
      </rPr>
      <t xml:space="preserve">g/㎡
 （250ｇ×乾燥固形分率20.0％）
カルサプリ[助剤]標準塗布量：125ｇ/㎡
・カルシウム付与量： </t>
    </r>
    <r>
      <rPr>
        <b/>
        <sz val="12"/>
        <rFont val="ＭＳ Ｐゴシック"/>
        <family val="3"/>
        <charset val="128"/>
      </rPr>
      <t>6.0</t>
    </r>
    <r>
      <rPr>
        <sz val="12"/>
        <color theme="1"/>
        <rFont val="ＭＳ Ｐゴシック"/>
        <family val="3"/>
        <charset val="128"/>
      </rPr>
      <t>g/㎡</t>
    </r>
    <rPh sb="94" eb="96">
      <t>フヨ</t>
    </rPh>
    <rPh sb="96" eb="97">
      <t>リョウ</t>
    </rPh>
    <phoneticPr fontId="1"/>
  </si>
  <si>
    <t>カルシウム付与剤併用型表面含浸工法
「プラスCa」</t>
    <phoneticPr fontId="1"/>
  </si>
  <si>
    <t>本技術は、既設構造物や混合セメントなどカルシウムが不足したコンクリートに塗布することで、表層部を緻密化するカルシウム付与剤併用型表面含浸工法で、従来は表面被覆工法で対応していた。本技術の活用により、表面含浸材本来の性能が発揮され、品質の向上が図れます。</t>
    <phoneticPr fontId="1"/>
  </si>
  <si>
    <t>KT-180101-A</t>
    <phoneticPr fontId="1"/>
  </si>
  <si>
    <t>1.補助剤塗布
2.主剤塗布
3.補助剤塗布
4.主剤塗布</t>
    <rPh sb="2" eb="5">
      <t>ホジョザイ</t>
    </rPh>
    <rPh sb="5" eb="7">
      <t>トフ</t>
    </rPh>
    <rPh sb="17" eb="19">
      <t>ホジョ</t>
    </rPh>
    <rPh sb="19" eb="20">
      <t>ザイ</t>
    </rPh>
    <rPh sb="20" eb="22">
      <t>トフ</t>
    </rPh>
    <rPh sb="25" eb="27">
      <t>シュザイ</t>
    </rPh>
    <rPh sb="27" eb="29">
      <t>トフ</t>
    </rPh>
    <phoneticPr fontId="1"/>
  </si>
  <si>
    <t>外部の施工で降雨・降雪時の場合は施工出来ません。</t>
    <phoneticPr fontId="1"/>
  </si>
  <si>
    <t>・補助剤と主剤を、別々に塗布
・主剤2回目の塗布から30～45分後、水で洗浄</t>
    <rPh sb="1" eb="3">
      <t>ホジョ</t>
    </rPh>
    <rPh sb="3" eb="4">
      <t>ザイ</t>
    </rPh>
    <rPh sb="16" eb="18">
      <t>シュザイ</t>
    </rPh>
    <rPh sb="19" eb="21">
      <t>カイメ</t>
    </rPh>
    <rPh sb="22" eb="24">
      <t>トフ</t>
    </rPh>
    <phoneticPr fontId="1"/>
  </si>
  <si>
    <t>水性材料であり、揮発性有機溶剤が含まれない</t>
    <phoneticPr fontId="1"/>
  </si>
  <si>
    <r>
      <t>【２液別】
RCガードTYPE-Li[主剤]標準塗布量：200ｇ/㎡
・乾燥固形分量：</t>
    </r>
    <r>
      <rPr>
        <b/>
        <sz val="12"/>
        <rFont val="ＭＳ Ｐゴシック"/>
        <family val="3"/>
        <charset val="128"/>
      </rPr>
      <t>－</t>
    </r>
    <r>
      <rPr>
        <sz val="12"/>
        <rFont val="ＭＳ Ｐゴシック"/>
        <family val="3"/>
        <charset val="128"/>
      </rPr>
      <t>g/㎡
 （200ｇ×乾燥固形分率－％）
プラスCa[助剤]標準塗布量：200ｇ/㎡(合計)
・ カルシウム付与量：</t>
    </r>
    <r>
      <rPr>
        <b/>
        <sz val="12"/>
        <rFont val="ＭＳ Ｐゴシック"/>
        <family val="3"/>
        <charset val="128"/>
      </rPr>
      <t xml:space="preserve"> －</t>
    </r>
    <r>
      <rPr>
        <sz val="12"/>
        <rFont val="ＭＳ Ｐゴシック"/>
        <family val="3"/>
        <charset val="128"/>
      </rPr>
      <t>g/㎡</t>
    </r>
    <rPh sb="2" eb="3">
      <t>エキ</t>
    </rPh>
    <rPh sb="3" eb="4">
      <t>ベツ</t>
    </rPh>
    <rPh sb="87" eb="89">
      <t>ゴウケイ</t>
    </rPh>
    <rPh sb="98" eb="100">
      <t>フヨ</t>
    </rPh>
    <phoneticPr fontId="1"/>
  </si>
  <si>
    <t>※補助剤と主剤を、別々に塗布する必要有り。他製品に比べ、コストが最も高い。
「塗布量中の固形分量（けい酸塩系表面含浸材の主成分量）」・「助剤のカルシウム付与量」不明。</t>
    <rPh sb="32" eb="33">
      <t>モット</t>
    </rPh>
    <rPh sb="34" eb="35">
      <t>タカ</t>
    </rPh>
    <phoneticPr fontId="1"/>
  </si>
  <si>
    <t xml:space="preserve"> 0.2㎏/㎡｜ﾛｽなし</t>
    <phoneticPr fontId="1"/>
  </si>
  <si>
    <r>
      <t xml:space="preserve"> 0.2㎏/㎡｜</t>
    </r>
    <r>
      <rPr>
        <sz val="10"/>
        <rFont val="ＭＳ ゴシック"/>
        <family val="3"/>
        <charset val="128"/>
      </rPr>
      <t>ﾛｽなし</t>
    </r>
    <phoneticPr fontId="25"/>
  </si>
  <si>
    <t>プラスCa　18kg箱</t>
    <phoneticPr fontId="25"/>
  </si>
  <si>
    <t>RCガードCE TYPE-Li　17kg缶</t>
    <rPh sb="20" eb="21">
      <t>カン</t>
    </rPh>
    <phoneticPr fontId="1"/>
  </si>
  <si>
    <t>箱</t>
    <rPh sb="0" eb="1">
      <t>ハコ</t>
    </rPh>
    <phoneticPr fontId="1"/>
  </si>
  <si>
    <t>缶</t>
    <rPh sb="0" eb="1">
      <t>カン</t>
    </rPh>
    <phoneticPr fontId="1"/>
  </si>
  <si>
    <t>　雑材料費</t>
    <rPh sb="1" eb="5">
      <t>ザツザイリョウヒ</t>
    </rPh>
    <phoneticPr fontId="1"/>
  </si>
  <si>
    <t>保護具・作業用具</t>
    <phoneticPr fontId="1"/>
  </si>
  <si>
    <t>式</t>
  </si>
  <si>
    <t>水分計・高圧洗浄機・加圧噴霧器</t>
    <rPh sb="0" eb="2">
      <t>スイブン</t>
    </rPh>
    <rPh sb="2" eb="3">
      <t>ケイ</t>
    </rPh>
    <rPh sb="4" eb="6">
      <t>コウアツ</t>
    </rPh>
    <rPh sb="6" eb="8">
      <t>センジョウ</t>
    </rPh>
    <rPh sb="8" eb="9">
      <t>キ</t>
    </rPh>
    <rPh sb="10" eb="12">
      <t>カアツ</t>
    </rPh>
    <rPh sb="12" eb="15">
      <t>フンムキ</t>
    </rPh>
    <phoneticPr fontId="24"/>
  </si>
  <si>
    <t>　プラスCa・RCガードCE TYPE-Li：各２回塗布</t>
    <rPh sb="23" eb="24">
      <t>カク</t>
    </rPh>
    <rPh sb="25" eb="26">
      <t>カイ</t>
    </rPh>
    <rPh sb="26" eb="28">
      <t>トフ</t>
    </rPh>
    <phoneticPr fontId="25"/>
  </si>
  <si>
    <t>SK-160004-VR</t>
    <phoneticPr fontId="1"/>
  </si>
  <si>
    <t>2024.04.30現在</t>
    <phoneticPr fontId="1"/>
  </si>
  <si>
    <t>2024.04.30現在</t>
    <rPh sb="10" eb="12">
      <t>ゲンザイ</t>
    </rPh>
    <phoneticPr fontId="1"/>
  </si>
  <si>
    <t>歩掛はNETISの記載に準拠、労務単価はR6東京都に統一、材料費はロスを含む標準塗布量×施工面積に対する最少荷姿単位 による計算結果</t>
    <phoneticPr fontId="1"/>
  </si>
  <si>
    <t xml:space="preserve"> R6東京都</t>
    <rPh sb="3" eb="6">
      <t>トウキョウト</t>
    </rPh>
    <phoneticPr fontId="1"/>
  </si>
  <si>
    <r>
      <t xml:space="preserve">3,819円/㎡（1,145,704円/300㎡）
</t>
    </r>
    <r>
      <rPr>
        <sz val="11"/>
        <rFont val="ＭＳ Ｐゴシック"/>
        <family val="3"/>
        <charset val="128"/>
      </rPr>
      <t>*施工前処理(下地処理・素地調整等)は別途
*塗布材のロスを含む</t>
    </r>
    <rPh sb="18" eb="19">
      <t>エン</t>
    </rPh>
    <phoneticPr fontId="1"/>
  </si>
  <si>
    <r>
      <t xml:space="preserve">6,276円/㎡（1,882,998円/300㎡）
</t>
    </r>
    <r>
      <rPr>
        <sz val="11"/>
        <rFont val="ＭＳ Ｐゴシック"/>
        <family val="3"/>
        <charset val="128"/>
      </rPr>
      <t>*施工前処理(下地処理・素地調整等)は別途
*塗布材のロスを含む</t>
    </r>
    <rPh sb="18" eb="19">
      <t>エン</t>
    </rPh>
    <phoneticPr fontId="1"/>
  </si>
  <si>
    <r>
      <t xml:space="preserve">4,341円/㎡（1,302,400円/300㎡）
</t>
    </r>
    <r>
      <rPr>
        <sz val="11"/>
        <rFont val="ＭＳ Ｐゴシック"/>
        <family val="3"/>
        <charset val="128"/>
      </rPr>
      <t>*施工前処理(下地処理・素地調整等)は別途
*塗布材のロスを含む</t>
    </r>
    <rPh sb="49" eb="51">
      <t>トフ</t>
    </rPh>
    <rPh sb="51" eb="52">
      <t>ザイ</t>
    </rPh>
    <phoneticPr fontId="1"/>
  </si>
  <si>
    <r>
      <t xml:space="preserve">4,909円/㎡（4,909,900円/1000㎡）
</t>
    </r>
    <r>
      <rPr>
        <sz val="11"/>
        <rFont val="ＭＳ Ｐゴシック"/>
        <family val="3"/>
        <charset val="128"/>
      </rPr>
      <t>*施工前処理(下地処理・素地調整等)は別途
*塗布材のロスを含む</t>
    </r>
    <rPh sb="18" eb="19">
      <t>エン</t>
    </rPh>
    <phoneticPr fontId="1"/>
  </si>
  <si>
    <t>←NETIS掲載の歩掛では、労務単価にばらつきがあるため、R6東京都に統一：タブ3（歩掛はNETISの記載に準拠、労務単価はR6東京都に統一、材料費はロスを含む標準塗布量×施工面積に対する最少荷姿単位 による計算結果）</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</si>
</sst>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_);[Red]\(#,##0.0\)"/>
    <numFmt numFmtId="178" formatCode="#,##0;&quot;△ &quot;#,##0"/>
  </numFmts>
  <fonts count="31" x14ac:knownFonts="1">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12"/>
      <color theme="1"/>
      <name val="ＭＳ Ｐゴシック"/>
      <family val="3"/>
      <charset val="128"/>
    </font>
    <font>
      <sz val="11"/>
      <name val="ＭＳ Ｐゴシック"/>
      <family val="3"/>
      <charset val="128"/>
    </font>
    <font>
      <sz val="12"/>
      <color rgb="FFFF0000"/>
      <name val="ＭＳ Ｐゴシック"/>
      <family val="3"/>
      <charset val="128"/>
    </font>
    <font>
      <u/>
      <sz val="11"/>
      <color theme="10"/>
      <name val="ＭＳ Ｐゴシック"/>
      <family val="3"/>
      <charset val="128"/>
    </font>
    <font>
      <sz val="14"/>
      <name val="ＭＳ Ｐゴシック"/>
      <family val="3"/>
      <charset val="128"/>
    </font>
    <font>
      <sz val="10"/>
      <name val="ＭＳ ゴシック"/>
      <family val="3"/>
      <charset val="128"/>
    </font>
    <font>
      <sz val="12"/>
      <name val="ＭＳ ゴシック"/>
      <family val="3"/>
      <charset val="128"/>
    </font>
    <font>
      <sz val="6"/>
      <name val="ＭＳ ゴシック"/>
      <family val="3"/>
      <charset val="128"/>
    </font>
    <font>
      <sz val="10"/>
      <color indexed="12"/>
      <name val="ＭＳ ゴシック"/>
      <family val="3"/>
      <charset val="128"/>
    </font>
    <font>
      <sz val="10"/>
      <name val="ＭＳ Ｐゴシック"/>
      <family val="3"/>
      <charset val="128"/>
    </font>
    <font>
      <sz val="10"/>
      <color indexed="8"/>
      <name val="ＭＳ ゴシック"/>
      <family val="3"/>
      <charset val="128"/>
    </font>
    <font>
      <sz val="10"/>
      <color indexed="8"/>
      <name val="ＭＳ Ｐゴシック"/>
      <family val="3"/>
      <charset val="128"/>
    </font>
    <font>
      <sz val="10"/>
      <color indexed="10"/>
      <name val="ＭＳ ゴシック"/>
      <family val="3"/>
      <charset val="128"/>
    </font>
    <font>
      <sz val="10"/>
      <color rgb="FFFF0000"/>
      <name val="ＭＳ ゴシック"/>
      <family val="3"/>
      <charset val="128"/>
    </font>
    <font>
      <sz val="10"/>
      <color rgb="FFFFFF00"/>
      <name val="ＭＳ ゴシック"/>
      <family val="3"/>
      <charset val="128"/>
    </font>
    <font>
      <sz val="10"/>
      <color rgb="FFFF0000"/>
      <name val="ＭＳ Ｐゴシック"/>
      <family val="3"/>
      <charset val="128"/>
    </font>
    <font>
      <b/>
      <sz val="12"/>
      <color theme="1"/>
      <name val="ＭＳ Ｐゴシック"/>
      <family val="3"/>
      <charset val="128"/>
    </font>
    <font>
      <sz val="10"/>
      <color theme="1"/>
      <name val="ＭＳ ゴシック"/>
      <family val="3"/>
      <charset val="128"/>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b/>
      <sz val="15"/>
      <color indexed="54"/>
      <name val="ＭＳ Ｐゴシック"/>
      <family val="3"/>
      <charset val="128"/>
    </font>
    <font>
      <b/>
      <sz val="10"/>
      <name val="ＭＳ ゴシック"/>
      <family val="3"/>
      <charset val="128"/>
    </font>
    <font>
      <b/>
      <sz val="12"/>
      <name val="ＭＳ Ｐゴシック"/>
      <family val="3"/>
      <charset val="128"/>
    </font>
    <font>
      <sz val="11"/>
      <name val="ＭＳ ゴシック"/>
      <family val="3"/>
      <charset val="128"/>
    </font>
    <font>
      <sz val="10"/>
      <color theme="1" tint="0.499984740745262"/>
      <name val="ＭＳ Ｐゴシック"/>
      <family val="3"/>
      <charset val="128"/>
    </font>
    <font>
      <sz val="11"/>
      <color theme="1" tint="0.499984740745262"/>
      <name val="ＭＳ Ｐゴシック"/>
      <family val="3"/>
      <charset val="128"/>
    </font>
  </fonts>
  <fills count="3">
    <fill>
      <patternFill patternType="none"/>
    </fill>
    <fill>
      <patternFill patternType="gray125"/>
    </fill>
    <fill>
      <patternFill patternType="solid">
        <fgColor indexed="41"/>
        <bgColor indexed="64"/>
      </patternFill>
    </fill>
  </fills>
  <borders count="43">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medium">
        <color indexed="64"/>
      </top>
      <bottom style="dotted">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1">
    <xf numFmtId="0" fontId="0" fillId="0" borderId="0"/>
    <xf numFmtId="9" fontId="5" fillId="0" borderId="0" applyFont="0" applyFill="0" applyBorder="0" applyAlignment="0" applyProtection="0">
      <alignment vertical="center"/>
    </xf>
    <xf numFmtId="0" fontId="7" fillId="0" borderId="0" applyNumberFormat="0" applyFill="0" applyBorder="0" applyAlignment="0" applyProtection="0"/>
    <xf numFmtId="0" fontId="9" fillId="0" borderId="0"/>
    <xf numFmtId="0" fontId="9" fillId="0" borderId="0"/>
    <xf numFmtId="0" fontId="9" fillId="0" borderId="0"/>
    <xf numFmtId="0" fontId="22" fillId="0" borderId="0">
      <alignment vertical="center"/>
    </xf>
    <xf numFmtId="38" fontId="9" fillId="0" borderId="0" applyFont="0" applyFill="0" applyBorder="0" applyAlignment="0" applyProtection="0"/>
    <xf numFmtId="0" fontId="9" fillId="0" borderId="0">
      <alignment vertical="center"/>
    </xf>
    <xf numFmtId="0" fontId="23" fillId="0" borderId="0">
      <alignment vertical="center"/>
    </xf>
    <xf numFmtId="38" fontId="9" fillId="0" borderId="0" applyFont="0" applyFill="0" applyBorder="0" applyAlignment="0" applyProtection="0"/>
  </cellStyleXfs>
  <cellXfs count="183">
    <xf numFmtId="0" fontId="0" fillId="0" borderId="0" xfId="0"/>
    <xf numFmtId="0" fontId="0" fillId="0" borderId="0" xfId="0" applyAlignment="1">
      <alignment horizontal="center" vertical="center"/>
    </xf>
    <xf numFmtId="0" fontId="2" fillId="0" borderId="3" xfId="0" applyFont="1" applyBorder="1" applyAlignment="1">
      <alignment horizontal="center" vertical="center"/>
    </xf>
    <xf numFmtId="10" fontId="0" fillId="0" borderId="0" xfId="1" applyNumberFormat="1" applyFont="1" applyAlignment="1"/>
    <xf numFmtId="0" fontId="6" fillId="0" borderId="0" xfId="0" applyFont="1" applyAlignment="1">
      <alignment vertical="center"/>
    </xf>
    <xf numFmtId="0" fontId="2" fillId="0" borderId="2" xfId="0" applyFont="1" applyBorder="1" applyAlignment="1">
      <alignment horizontal="center" vertical="center"/>
    </xf>
    <xf numFmtId="0" fontId="2" fillId="0" borderId="0" xfId="0" applyFont="1"/>
    <xf numFmtId="0" fontId="0" fillId="0" borderId="6" xfId="0" applyBorder="1"/>
    <xf numFmtId="0" fontId="2" fillId="0" borderId="5" xfId="0" applyFont="1" applyBorder="1" applyAlignment="1">
      <alignment horizontal="left" vertical="top" wrapText="1"/>
    </xf>
    <xf numFmtId="0" fontId="8" fillId="0" borderId="0" xfId="0" applyFont="1"/>
    <xf numFmtId="0" fontId="3" fillId="0" borderId="0" xfId="0" applyFont="1"/>
    <xf numFmtId="0" fontId="2" fillId="0" borderId="1" xfId="0" applyFont="1" applyBorder="1" applyAlignment="1">
      <alignment horizontal="center" vertical="center" wrapText="1" shrinkToFit="1"/>
    </xf>
    <xf numFmtId="0" fontId="0" fillId="0" borderId="0" xfId="0" applyAlignment="1">
      <alignment horizontal="right"/>
    </xf>
    <xf numFmtId="0" fontId="9" fillId="0" borderId="0" xfId="3"/>
    <xf numFmtId="0" fontId="12" fillId="0" borderId="0" xfId="3" applyFont="1"/>
    <xf numFmtId="0" fontId="14" fillId="0" borderId="0" xfId="3" applyFont="1"/>
    <xf numFmtId="0" fontId="13" fillId="0" borderId="0" xfId="3" applyFont="1" applyAlignment="1">
      <alignment vertical="center"/>
    </xf>
    <xf numFmtId="0" fontId="9" fillId="0" borderId="0" xfId="3" applyAlignment="1">
      <alignment vertical="center"/>
    </xf>
    <xf numFmtId="0" fontId="13" fillId="0" borderId="0" xfId="3" applyFont="1" applyAlignment="1">
      <alignment horizontal="center" vertical="center"/>
    </xf>
    <xf numFmtId="0" fontId="14" fillId="2" borderId="0" xfId="3" applyFont="1" applyFill="1"/>
    <xf numFmtId="0" fontId="9" fillId="2" borderId="0" xfId="3" applyFill="1"/>
    <xf numFmtId="0" fontId="16" fillId="0" borderId="0" xfId="3" applyFont="1"/>
    <xf numFmtId="0" fontId="9" fillId="0" borderId="0" xfId="3" applyAlignment="1">
      <alignment horizontal="right"/>
    </xf>
    <xf numFmtId="0" fontId="10" fillId="0" borderId="0" xfId="3" applyFont="1" applyAlignment="1">
      <alignment vertical="center"/>
    </xf>
    <xf numFmtId="0" fontId="9" fillId="0" borderId="0" xfId="4"/>
    <xf numFmtId="0" fontId="18" fillId="2" borderId="0" xfId="3" applyFont="1" applyFill="1"/>
    <xf numFmtId="0" fontId="18" fillId="0" borderId="0" xfId="4" applyFont="1"/>
    <xf numFmtId="0" fontId="19" fillId="0" borderId="0" xfId="0" applyFont="1" applyAlignment="1">
      <alignment vertical="center"/>
    </xf>
    <xf numFmtId="0" fontId="9" fillId="0" borderId="0" xfId="8">
      <alignment vertical="center"/>
    </xf>
    <xf numFmtId="0" fontId="9" fillId="0" borderId="0" xfId="8" applyAlignment="1">
      <alignment vertical="center" wrapText="1"/>
    </xf>
    <xf numFmtId="177" fontId="9" fillId="0" borderId="0" xfId="8" applyNumberFormat="1">
      <alignment vertical="center"/>
    </xf>
    <xf numFmtId="176" fontId="9" fillId="0" borderId="0" xfId="8" applyNumberFormat="1">
      <alignment vertical="center"/>
    </xf>
    <xf numFmtId="178" fontId="9" fillId="0" borderId="0" xfId="8" applyNumberFormat="1">
      <alignment vertical="center"/>
    </xf>
    <xf numFmtId="0" fontId="23" fillId="0" borderId="0" xfId="9">
      <alignment vertical="center"/>
    </xf>
    <xf numFmtId="0" fontId="9" fillId="0" borderId="27" xfId="8" applyBorder="1" applyAlignment="1">
      <alignment vertical="center" wrapText="1"/>
    </xf>
    <xf numFmtId="0" fontId="9" fillId="0" borderId="5" xfId="8" applyBorder="1" applyAlignment="1">
      <alignment horizontal="center" vertical="center"/>
    </xf>
    <xf numFmtId="0" fontId="9" fillId="0" borderId="5" xfId="8" applyBorder="1" applyAlignment="1">
      <alignment horizontal="center" vertical="center" wrapText="1"/>
    </xf>
    <xf numFmtId="178" fontId="9" fillId="0" borderId="5" xfId="8" applyNumberFormat="1" applyBorder="1" applyAlignment="1">
      <alignment horizontal="center" vertical="center"/>
    </xf>
    <xf numFmtId="0" fontId="9" fillId="0" borderId="2" xfId="8" applyBorder="1" applyAlignment="1">
      <alignment vertical="center" wrapText="1"/>
    </xf>
    <xf numFmtId="0" fontId="9" fillId="0" borderId="2" xfId="8" applyBorder="1" applyAlignment="1">
      <alignment horizontal="center" vertical="center"/>
    </xf>
    <xf numFmtId="178" fontId="9" fillId="0" borderId="2" xfId="10" applyNumberFormat="1" applyFont="1" applyBorder="1" applyAlignment="1">
      <alignment vertical="center"/>
    </xf>
    <xf numFmtId="0" fontId="9" fillId="0" borderId="29" xfId="8" applyBorder="1" applyAlignment="1">
      <alignment horizontal="center" vertical="center"/>
    </xf>
    <xf numFmtId="0" fontId="9" fillId="0" borderId="29" xfId="8" applyBorder="1" applyAlignment="1">
      <alignment vertical="center" wrapText="1"/>
    </xf>
    <xf numFmtId="178" fontId="9" fillId="0" borderId="29" xfId="10" applyNumberFormat="1" applyFont="1" applyBorder="1" applyAlignment="1">
      <alignment vertical="center"/>
    </xf>
    <xf numFmtId="178" fontId="9" fillId="0" borderId="27" xfId="8" applyNumberFormat="1" applyBorder="1">
      <alignment vertical="center"/>
    </xf>
    <xf numFmtId="177" fontId="9" fillId="0" borderId="5" xfId="8" applyNumberFormat="1" applyBorder="1" applyAlignment="1">
      <alignment horizontal="center" vertical="center"/>
    </xf>
    <xf numFmtId="178" fontId="9" fillId="0" borderId="2" xfId="10" applyNumberFormat="1" applyFont="1" applyFill="1" applyBorder="1" applyAlignment="1">
      <alignment vertical="center"/>
    </xf>
    <xf numFmtId="178" fontId="26" fillId="0" borderId="2" xfId="10" applyNumberFormat="1" applyFont="1" applyBorder="1" applyAlignment="1">
      <alignment vertical="center"/>
    </xf>
    <xf numFmtId="177" fontId="9" fillId="0" borderId="27" xfId="8" applyNumberFormat="1" applyBorder="1">
      <alignment vertical="center"/>
    </xf>
    <xf numFmtId="0" fontId="9" fillId="0" borderId="27" xfId="8" applyBorder="1">
      <alignment vertical="center"/>
    </xf>
    <xf numFmtId="176" fontId="9" fillId="0" borderId="27" xfId="8" applyNumberFormat="1" applyBorder="1">
      <alignment vertical="center"/>
    </xf>
    <xf numFmtId="176" fontId="9" fillId="0" borderId="5" xfId="8" applyNumberFormat="1" applyBorder="1" applyAlignment="1">
      <alignment horizontal="center" vertical="center"/>
    </xf>
    <xf numFmtId="177" fontId="9" fillId="0" borderId="2" xfId="8" applyNumberFormat="1" applyBorder="1">
      <alignment vertical="center"/>
    </xf>
    <xf numFmtId="176" fontId="9" fillId="0" borderId="2" xfId="10" applyNumberFormat="1" applyFont="1" applyFill="1" applyBorder="1" applyAlignment="1">
      <alignment vertical="center"/>
    </xf>
    <xf numFmtId="177" fontId="9" fillId="0" borderId="29" xfId="8" applyNumberFormat="1" applyBorder="1">
      <alignment vertical="center"/>
    </xf>
    <xf numFmtId="176" fontId="9" fillId="0" borderId="29" xfId="10" applyNumberFormat="1" applyFont="1" applyFill="1" applyBorder="1" applyAlignment="1">
      <alignment vertical="center"/>
    </xf>
    <xf numFmtId="3" fontId="2" fillId="0" borderId="30" xfId="0" applyNumberFormat="1" applyFont="1" applyBorder="1" applyAlignment="1">
      <alignment horizontal="left" vertical="top" wrapText="1"/>
    </xf>
    <xf numFmtId="0" fontId="2" fillId="0" borderId="30" xfId="0" applyFont="1" applyBorder="1" applyAlignment="1">
      <alignment horizontal="left" vertical="top" wrapText="1"/>
    </xf>
    <xf numFmtId="0" fontId="4" fillId="0" borderId="30" xfId="0" applyFont="1" applyBorder="1" applyAlignment="1">
      <alignment horizontal="left" vertical="top" wrapText="1"/>
    </xf>
    <xf numFmtId="0" fontId="17" fillId="0" borderId="0" xfId="8" applyFont="1">
      <alignment vertical="center"/>
    </xf>
    <xf numFmtId="0" fontId="13" fillId="0" borderId="0" xfId="3" applyFont="1"/>
    <xf numFmtId="0" fontId="9" fillId="0" borderId="0" xfId="3" applyAlignment="1">
      <alignment horizontal="center" vertical="center"/>
    </xf>
    <xf numFmtId="0" fontId="17" fillId="0" borderId="0" xfId="4" applyFont="1"/>
    <xf numFmtId="0" fontId="9" fillId="0" borderId="0" xfId="5"/>
    <xf numFmtId="0" fontId="17" fillId="0" borderId="0" xfId="5" applyFont="1"/>
    <xf numFmtId="0" fontId="9" fillId="0" borderId="0" xfId="0" applyFont="1"/>
    <xf numFmtId="0" fontId="28" fillId="0" borderId="0" xfId="0" applyFont="1"/>
    <xf numFmtId="0" fontId="16" fillId="0" borderId="0" xfId="0" applyFont="1"/>
    <xf numFmtId="0" fontId="2" fillId="0" borderId="35" xfId="0" applyFont="1" applyBorder="1" applyAlignment="1">
      <alignment vertical="center"/>
    </xf>
    <xf numFmtId="0" fontId="2" fillId="0" borderId="36" xfId="0" applyFont="1" applyBorder="1" applyAlignment="1">
      <alignment horizontal="center" vertical="center" wrapText="1" shrinkToFit="1"/>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20" xfId="0" applyFont="1" applyBorder="1" applyAlignment="1">
      <alignment horizontal="center" vertical="center"/>
    </xf>
    <xf numFmtId="0" fontId="2" fillId="0" borderId="25" xfId="0" applyFont="1" applyBorder="1" applyAlignment="1">
      <alignment horizontal="center" vertical="center"/>
    </xf>
    <xf numFmtId="0" fontId="4" fillId="0" borderId="37" xfId="0" applyFont="1" applyBorder="1" applyAlignment="1">
      <alignment horizontal="center" vertical="center" wrapText="1"/>
    </xf>
    <xf numFmtId="0" fontId="4" fillId="0" borderId="25" xfId="0" applyFont="1" applyBorder="1" applyAlignment="1">
      <alignment horizontal="center" vertical="center"/>
    </xf>
    <xf numFmtId="0" fontId="4" fillId="0" borderId="37" xfId="0" applyFont="1" applyBorder="1" applyAlignment="1">
      <alignment horizontal="center" vertical="center"/>
    </xf>
    <xf numFmtId="0" fontId="2" fillId="0" borderId="24" xfId="0" applyFont="1" applyBorder="1" applyAlignment="1">
      <alignment horizontal="center" vertical="center"/>
    </xf>
    <xf numFmtId="0" fontId="2" fillId="0" borderId="38"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left" vertical="top" wrapText="1"/>
    </xf>
    <xf numFmtId="3" fontId="2" fillId="0" borderId="39" xfId="0" applyNumberFormat="1" applyFont="1" applyBorder="1" applyAlignment="1">
      <alignment horizontal="left" vertical="top" wrapText="1"/>
    </xf>
    <xf numFmtId="0" fontId="4" fillId="0" borderId="39" xfId="0" applyFont="1" applyBorder="1" applyAlignment="1">
      <alignment horizontal="left" vertical="top" wrapText="1"/>
    </xf>
    <xf numFmtId="0" fontId="2" fillId="0" borderId="39" xfId="0" applyFont="1" applyBorder="1" applyAlignment="1">
      <alignment horizontal="left" vertical="top" wrapText="1"/>
    </xf>
    <xf numFmtId="0" fontId="2" fillId="0" borderId="31" xfId="0" applyFont="1" applyBorder="1" applyAlignment="1">
      <alignment vertical="top" wrapText="1"/>
    </xf>
    <xf numFmtId="0" fontId="29" fillId="0" borderId="5" xfId="0" applyFont="1" applyBorder="1" applyAlignment="1">
      <alignment horizontal="center" vertical="center"/>
    </xf>
    <xf numFmtId="0" fontId="29" fillId="0" borderId="22" xfId="0" applyFont="1" applyBorder="1" applyAlignment="1">
      <alignment horizontal="center" vertical="center"/>
    </xf>
    <xf numFmtId="0" fontId="29" fillId="0" borderId="4" xfId="0" applyFont="1" applyBorder="1" applyAlignment="1">
      <alignment horizontal="center" vertical="center"/>
    </xf>
    <xf numFmtId="0" fontId="29" fillId="0" borderId="23" xfId="0" applyFont="1" applyBorder="1" applyAlignment="1">
      <alignment horizontal="center" vertical="center"/>
    </xf>
    <xf numFmtId="0" fontId="9" fillId="0" borderId="25" xfId="8" applyBorder="1" applyAlignment="1">
      <alignment horizontal="center" vertical="center"/>
    </xf>
    <xf numFmtId="0" fontId="9" fillId="0" borderId="22" xfId="8" applyBorder="1" applyAlignment="1">
      <alignment horizontal="center" vertical="center"/>
    </xf>
    <xf numFmtId="0" fontId="9" fillId="0" borderId="20" xfId="8" applyBorder="1">
      <alignment vertical="center"/>
    </xf>
    <xf numFmtId="0" fontId="9" fillId="0" borderId="18" xfId="8" applyBorder="1">
      <alignment vertical="center"/>
    </xf>
    <xf numFmtId="0" fontId="9" fillId="0" borderId="41" xfId="8" applyBorder="1" applyAlignment="1">
      <alignment horizontal="center" vertical="center"/>
    </xf>
    <xf numFmtId="0" fontId="9" fillId="0" borderId="42" xfId="8" applyBorder="1">
      <alignment vertical="center"/>
    </xf>
    <xf numFmtId="0" fontId="9" fillId="0" borderId="20" xfId="8" applyBorder="1" applyAlignment="1">
      <alignment horizontal="center" vertical="center"/>
    </xf>
    <xf numFmtId="0" fontId="21" fillId="0" borderId="18" xfId="8" applyFont="1" applyBorder="1" applyAlignment="1">
      <alignment vertical="center" wrapText="1"/>
    </xf>
    <xf numFmtId="0" fontId="21" fillId="0" borderId="22" xfId="8" applyFont="1" applyBorder="1" applyAlignment="1">
      <alignment vertical="center" wrapText="1"/>
    </xf>
    <xf numFmtId="176" fontId="17" fillId="0" borderId="2" xfId="10" applyNumberFormat="1" applyFont="1" applyFill="1" applyBorder="1" applyAlignment="1">
      <alignment vertical="center"/>
    </xf>
    <xf numFmtId="0" fontId="0" fillId="0" borderId="0" xfId="0" applyAlignment="1">
      <alignment horizontal="center"/>
    </xf>
    <xf numFmtId="0" fontId="2" fillId="0" borderId="40" xfId="2" applyFont="1" applyBorder="1" applyAlignment="1">
      <alignment vertical="top" wrapText="1"/>
    </xf>
    <xf numFmtId="0" fontId="9" fillId="0" borderId="7" xfId="4" applyBorder="1"/>
    <xf numFmtId="0" fontId="9" fillId="0" borderId="8" xfId="4" applyBorder="1"/>
    <xf numFmtId="0" fontId="9" fillId="0" borderId="9" xfId="4" applyBorder="1"/>
    <xf numFmtId="0" fontId="9" fillId="0" borderId="10" xfId="4" applyBorder="1"/>
    <xf numFmtId="0" fontId="9" fillId="0" borderId="11" xfId="4" applyBorder="1"/>
    <xf numFmtId="0" fontId="9" fillId="0" borderId="12" xfId="4" applyBorder="1"/>
    <xf numFmtId="0" fontId="9" fillId="0" borderId="13" xfId="4" applyBorder="1"/>
    <xf numFmtId="0" fontId="9" fillId="0" borderId="14" xfId="4" applyBorder="1"/>
    <xf numFmtId="0" fontId="2" fillId="0" borderId="18" xfId="0" applyFont="1" applyBorder="1" applyAlignment="1">
      <alignment horizontal="left" vertical="top" wrapText="1"/>
    </xf>
    <xf numFmtId="0" fontId="30" fillId="0" borderId="0" xfId="0" applyFont="1" applyAlignment="1">
      <alignment horizontal="right" vertical="top"/>
    </xf>
    <xf numFmtId="0" fontId="2" fillId="0" borderId="40" xfId="0" applyFont="1" applyBorder="1" applyAlignment="1">
      <alignment vertical="top" wrapText="1"/>
    </xf>
    <xf numFmtId="0" fontId="17" fillId="0" borderId="18" xfId="8" applyFont="1" applyBorder="1">
      <alignment vertical="center"/>
    </xf>
    <xf numFmtId="0" fontId="9" fillId="0" borderId="2" xfId="3" applyBorder="1" applyAlignment="1">
      <alignment horizontal="center" vertical="center"/>
    </xf>
    <xf numFmtId="0" fontId="9" fillId="0" borderId="2" xfId="3" applyBorder="1"/>
    <xf numFmtId="0" fontId="9" fillId="0" borderId="18" xfId="3" applyBorder="1"/>
    <xf numFmtId="0" fontId="9" fillId="0" borderId="18" xfId="3" applyBorder="1" applyAlignment="1">
      <alignment vertical="center"/>
    </xf>
    <xf numFmtId="0" fontId="9" fillId="0" borderId="19" xfId="3" applyBorder="1" applyAlignment="1">
      <alignment vertical="center"/>
    </xf>
    <xf numFmtId="0" fontId="9" fillId="0" borderId="20" xfId="3" applyBorder="1" applyAlignment="1">
      <alignment vertical="center"/>
    </xf>
    <xf numFmtId="0" fontId="9" fillId="0" borderId="20" xfId="3" applyBorder="1" applyAlignment="1">
      <alignment vertical="center" wrapText="1"/>
    </xf>
    <xf numFmtId="0" fontId="9" fillId="0" borderId="2" xfId="3" applyBorder="1" applyAlignment="1">
      <alignment vertical="center" wrapText="1"/>
    </xf>
    <xf numFmtId="0" fontId="9" fillId="0" borderId="2" xfId="3" applyBorder="1" applyAlignment="1">
      <alignment vertical="center"/>
    </xf>
    <xf numFmtId="0" fontId="9" fillId="0" borderId="16" xfId="3" applyBorder="1" applyAlignment="1">
      <alignment horizontal="center" vertical="center" wrapText="1"/>
    </xf>
    <xf numFmtId="0" fontId="9" fillId="0" borderId="16" xfId="3" applyBorder="1" applyAlignment="1">
      <alignment horizontal="center" vertical="center"/>
    </xf>
    <xf numFmtId="0" fontId="9" fillId="0" borderId="17" xfId="3" applyBorder="1" applyAlignment="1">
      <alignment horizontal="center" vertical="center"/>
    </xf>
    <xf numFmtId="0" fontId="9" fillId="0" borderId="0" xfId="3" applyAlignment="1">
      <alignment horizontal="center" vertical="center"/>
    </xf>
    <xf numFmtId="0" fontId="9" fillId="0" borderId="24" xfId="3" applyBorder="1" applyAlignment="1">
      <alignment horizontal="center" vertical="center"/>
    </xf>
    <xf numFmtId="0" fontId="9" fillId="0" borderId="21" xfId="3" applyBorder="1" applyAlignment="1">
      <alignment horizontal="center" vertical="center"/>
    </xf>
    <xf numFmtId="0" fontId="9" fillId="0" borderId="25" xfId="3" applyBorder="1" applyAlignment="1">
      <alignment horizontal="center" vertical="center"/>
    </xf>
    <xf numFmtId="0" fontId="9" fillId="0" borderId="6" xfId="3" applyBorder="1" applyAlignment="1">
      <alignment horizontal="center" vertical="center"/>
    </xf>
    <xf numFmtId="0" fontId="9" fillId="0" borderId="32" xfId="3" applyBorder="1" applyAlignment="1">
      <alignment horizontal="center" vertical="center"/>
    </xf>
    <xf numFmtId="0" fontId="9" fillId="0" borderId="15" xfId="3" applyBorder="1" applyAlignment="1">
      <alignment horizontal="center" vertical="center"/>
    </xf>
    <xf numFmtId="0" fontId="9" fillId="0" borderId="23" xfId="3" applyBorder="1" applyAlignment="1">
      <alignment horizontal="center" vertical="center"/>
    </xf>
    <xf numFmtId="0" fontId="9" fillId="0" borderId="33" xfId="3" applyBorder="1" applyAlignment="1">
      <alignment horizontal="center" vertical="center"/>
    </xf>
    <xf numFmtId="0" fontId="14" fillId="0" borderId="2" xfId="3" applyFont="1" applyBorder="1" applyAlignment="1">
      <alignment horizontal="center" vertical="center"/>
    </xf>
    <xf numFmtId="0" fontId="14" fillId="0" borderId="34" xfId="3" applyFont="1" applyBorder="1" applyAlignment="1">
      <alignment horizontal="center" vertical="center"/>
    </xf>
    <xf numFmtId="0" fontId="14" fillId="0" borderId="18" xfId="3" applyFont="1" applyBorder="1" applyAlignment="1">
      <alignment horizontal="center" vertical="center"/>
    </xf>
    <xf numFmtId="0" fontId="14" fillId="0" borderId="26" xfId="3" applyFont="1" applyBorder="1" applyAlignment="1">
      <alignment horizontal="center" vertical="center"/>
    </xf>
    <xf numFmtId="0" fontId="9" fillId="0" borderId="25" xfId="3" applyBorder="1" applyAlignment="1">
      <alignment horizontal="center" vertical="center" wrapText="1"/>
    </xf>
    <xf numFmtId="0" fontId="9" fillId="0" borderId="5" xfId="3" applyBorder="1" applyAlignment="1">
      <alignment horizontal="center" vertical="center" wrapText="1"/>
    </xf>
    <xf numFmtId="0" fontId="9" fillId="0" borderId="5" xfId="3" applyBorder="1" applyAlignment="1">
      <alignment horizontal="center" vertical="center"/>
    </xf>
    <xf numFmtId="0" fontId="9" fillId="0" borderId="20" xfId="3" applyBorder="1" applyAlignment="1">
      <alignment horizontal="center" vertical="center"/>
    </xf>
    <xf numFmtId="0" fontId="9" fillId="0" borderId="2" xfId="3" applyBorder="1" applyAlignment="1">
      <alignment horizontal="center" vertical="center" wrapText="1"/>
    </xf>
    <xf numFmtId="0" fontId="9" fillId="0" borderId="22" xfId="3" applyBorder="1" applyAlignment="1">
      <alignment vertical="center"/>
    </xf>
    <xf numFmtId="0" fontId="9" fillId="0" borderId="21" xfId="3" applyBorder="1" applyAlignment="1">
      <alignment vertical="center"/>
    </xf>
    <xf numFmtId="0" fontId="9" fillId="0" borderId="25" xfId="3" applyBorder="1" applyAlignment="1">
      <alignment vertical="center"/>
    </xf>
    <xf numFmtId="0" fontId="9" fillId="0" borderId="5" xfId="3" applyBorder="1" applyAlignment="1">
      <alignment vertical="center"/>
    </xf>
    <xf numFmtId="0" fontId="9" fillId="0" borderId="5" xfId="3" applyBorder="1"/>
    <xf numFmtId="0" fontId="9" fillId="0" borderId="22" xfId="3" applyBorder="1"/>
    <xf numFmtId="0" fontId="9" fillId="0" borderId="22" xfId="3" applyBorder="1" applyAlignment="1">
      <alignment vertical="center" wrapText="1"/>
    </xf>
    <xf numFmtId="0" fontId="9" fillId="0" borderId="21" xfId="3" applyBorder="1" applyAlignment="1">
      <alignment vertical="center" wrapText="1"/>
    </xf>
    <xf numFmtId="0" fontId="9" fillId="0" borderId="25" xfId="3" applyBorder="1" applyAlignment="1">
      <alignment vertical="center" wrapText="1"/>
    </xf>
    <xf numFmtId="0" fontId="9" fillId="0" borderId="15" xfId="3" applyBorder="1" applyAlignment="1">
      <alignment vertical="center"/>
    </xf>
    <xf numFmtId="0" fontId="9" fillId="0" borderId="16" xfId="3" applyBorder="1" applyAlignment="1">
      <alignment vertical="center"/>
    </xf>
    <xf numFmtId="0" fontId="9" fillId="0" borderId="17" xfId="3" applyBorder="1" applyAlignment="1">
      <alignment vertical="center"/>
    </xf>
    <xf numFmtId="0" fontId="9" fillId="0" borderId="23" xfId="3" applyBorder="1" applyAlignment="1">
      <alignment vertical="center"/>
    </xf>
    <xf numFmtId="0" fontId="9" fillId="0" borderId="0" xfId="3" applyAlignment="1">
      <alignment vertical="center"/>
    </xf>
    <xf numFmtId="0" fontId="9" fillId="0" borderId="24" xfId="3" applyBorder="1" applyAlignment="1">
      <alignment vertical="center"/>
    </xf>
    <xf numFmtId="0" fontId="9" fillId="0" borderId="0" xfId="4" applyAlignment="1">
      <alignment horizontal="center" vertical="center"/>
    </xf>
    <xf numFmtId="0" fontId="13" fillId="0" borderId="2" xfId="3" applyFont="1" applyBorder="1" applyAlignment="1">
      <alignment vertical="center"/>
    </xf>
    <xf numFmtId="0" fontId="13" fillId="0" borderId="2" xfId="3" applyFont="1" applyBorder="1" applyAlignment="1">
      <alignment horizontal="center" vertical="center"/>
    </xf>
    <xf numFmtId="0" fontId="9" fillId="0" borderId="20" xfId="3" applyBorder="1" applyAlignment="1">
      <alignment horizontal="center" vertical="center" wrapText="1"/>
    </xf>
    <xf numFmtId="0" fontId="9" fillId="0" borderId="18" xfId="3" applyBorder="1" applyAlignment="1">
      <alignment horizontal="center" vertical="center"/>
    </xf>
    <xf numFmtId="0" fontId="13" fillId="0" borderId="22" xfId="3" applyFont="1" applyBorder="1" applyAlignment="1">
      <alignment horizontal="center" vertical="center"/>
    </xf>
    <xf numFmtId="0" fontId="13" fillId="0" borderId="21" xfId="3" applyFont="1" applyBorder="1" applyAlignment="1">
      <alignment horizontal="center" vertical="center"/>
    </xf>
    <xf numFmtId="0" fontId="10" fillId="0" borderId="0" xfId="3" applyFont="1" applyAlignment="1">
      <alignment vertical="center"/>
    </xf>
    <xf numFmtId="0" fontId="5" fillId="0" borderId="20" xfId="3" applyFont="1" applyBorder="1" applyAlignment="1">
      <alignment horizontal="center" vertical="center"/>
    </xf>
    <xf numFmtId="0" fontId="5" fillId="0" borderId="2" xfId="3" applyFont="1" applyBorder="1" applyAlignment="1">
      <alignment horizontal="center" vertical="center"/>
    </xf>
    <xf numFmtId="0" fontId="5" fillId="0" borderId="28" xfId="3" applyFont="1" applyBorder="1" applyAlignment="1">
      <alignment horizontal="center" vertical="center"/>
    </xf>
    <xf numFmtId="0" fontId="5" fillId="0" borderId="34" xfId="3" applyFont="1" applyBorder="1" applyAlignment="1">
      <alignment horizontal="center" vertical="center"/>
    </xf>
    <xf numFmtId="0" fontId="13" fillId="0" borderId="18" xfId="3" applyFont="1" applyBorder="1" applyAlignment="1">
      <alignment horizontal="center" vertical="center"/>
    </xf>
    <xf numFmtId="0" fontId="15" fillId="0" borderId="2" xfId="3" applyFont="1" applyBorder="1" applyAlignment="1">
      <alignment horizontal="center" vertical="center"/>
    </xf>
    <xf numFmtId="0" fontId="15" fillId="0" borderId="34" xfId="3" applyFont="1" applyBorder="1" applyAlignment="1">
      <alignment horizontal="center" vertical="center"/>
    </xf>
    <xf numFmtId="0" fontId="13" fillId="0" borderId="5" xfId="3" applyFont="1" applyBorder="1" applyAlignment="1">
      <alignment horizontal="center" vertical="center"/>
    </xf>
    <xf numFmtId="0" fontId="15" fillId="0" borderId="26" xfId="3" applyFont="1" applyBorder="1" applyAlignment="1">
      <alignment horizontal="center" vertical="center"/>
    </xf>
    <xf numFmtId="0" fontId="15" fillId="0" borderId="27" xfId="3" applyFont="1" applyBorder="1" applyAlignment="1">
      <alignment horizontal="center" vertical="center"/>
    </xf>
    <xf numFmtId="0" fontId="15" fillId="0" borderId="28" xfId="3" applyFont="1" applyBorder="1" applyAlignment="1">
      <alignment horizontal="center" vertical="center"/>
    </xf>
    <xf numFmtId="0" fontId="13" fillId="0" borderId="22" xfId="3" applyFont="1" applyBorder="1" applyAlignment="1">
      <alignment vertical="center"/>
    </xf>
    <xf numFmtId="0" fontId="13" fillId="0" borderId="21" xfId="3" applyFont="1" applyBorder="1" applyAlignment="1">
      <alignment vertical="center"/>
    </xf>
    <xf numFmtId="0" fontId="13" fillId="0" borderId="25" xfId="3" applyFont="1" applyBorder="1" applyAlignment="1">
      <alignment vertical="center"/>
    </xf>
    <xf numFmtId="0" fontId="13" fillId="0" borderId="25" xfId="3" applyFont="1" applyBorder="1" applyAlignment="1">
      <alignment horizontal="center" vertical="center"/>
    </xf>
    <xf numFmtId="0" fontId="21" fillId="0" borderId="15" xfId="8" applyFont="1" applyBorder="1" applyAlignment="1">
      <alignment horizontal="left" vertical="center" wrapText="1"/>
    </xf>
    <xf numFmtId="0" fontId="21" fillId="0" borderId="22" xfId="8" applyFont="1" applyBorder="1" applyAlignment="1">
      <alignment horizontal="left" vertical="center" wrapText="1"/>
    </xf>
  </cellXfs>
  <cellStyles count="11">
    <cellStyle name="パーセント" xfId="1" builtinId="5"/>
    <cellStyle name="ハイパーリンク" xfId="2" builtinId="8"/>
    <cellStyle name="桁区切り 2" xfId="7" xr:uid="{00000000-0005-0000-0000-000002000000}"/>
    <cellStyle name="桁区切り 3" xfId="10" xr:uid="{00000000-0005-0000-0000-000003000000}"/>
    <cellStyle name="標準" xfId="0" builtinId="0"/>
    <cellStyle name="標準 2" xfId="3" xr:uid="{00000000-0005-0000-0000-000005000000}"/>
    <cellStyle name="標準 2 2" xfId="5" xr:uid="{00000000-0005-0000-0000-000006000000}"/>
    <cellStyle name="標準 3" xfId="4" xr:uid="{00000000-0005-0000-0000-000007000000}"/>
    <cellStyle name="標準 4" xfId="6" xr:uid="{00000000-0005-0000-0000-000008000000}"/>
    <cellStyle name="標準 5" xfId="9" xr:uid="{00000000-0005-0000-0000-000009000000}"/>
    <cellStyle name="標準_見積書_水槽防水_鏡野町役場" xfId="8" xr:uid="{00000000-0005-0000-0000-00000A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11</xdr:col>
      <xdr:colOff>0</xdr:colOff>
      <xdr:row>18</xdr:row>
      <xdr:rowOff>76200</xdr:rowOff>
    </xdr:from>
    <xdr:to>
      <xdr:col>17</xdr:col>
      <xdr:colOff>0</xdr:colOff>
      <xdr:row>20</xdr:row>
      <xdr:rowOff>76200</xdr:rowOff>
    </xdr:to>
    <xdr:sp macro="" textlink="">
      <xdr:nvSpPr>
        <xdr:cNvPr id="52" name="Rectangle 1">
          <a:extLst>
            <a:ext uri="{FF2B5EF4-FFF2-40B4-BE49-F238E27FC236}">
              <a16:creationId xmlns:a16="http://schemas.microsoft.com/office/drawing/2014/main" id="{00000000-0008-0000-0000-000034000000}"/>
            </a:ext>
          </a:extLst>
        </xdr:cNvPr>
        <xdr:cNvSpPr>
          <a:spLocks noChangeArrowheads="1"/>
        </xdr:cNvSpPr>
      </xdr:nvSpPr>
      <xdr:spPr bwMode="auto">
        <a:xfrm>
          <a:off x="1990725" y="4362450"/>
          <a:ext cx="1085850"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9525</xdr:colOff>
      <xdr:row>21</xdr:row>
      <xdr:rowOff>0</xdr:rowOff>
    </xdr:from>
    <xdr:to>
      <xdr:col>10</xdr:col>
      <xdr:colOff>0</xdr:colOff>
      <xdr:row>21</xdr:row>
      <xdr:rowOff>0</xdr:rowOff>
    </xdr:to>
    <xdr:sp macro="" textlink="">
      <xdr:nvSpPr>
        <xdr:cNvPr id="53" name="Line 2">
          <a:extLst>
            <a:ext uri="{FF2B5EF4-FFF2-40B4-BE49-F238E27FC236}">
              <a16:creationId xmlns:a16="http://schemas.microsoft.com/office/drawing/2014/main" id="{00000000-0008-0000-0000-000035000000}"/>
            </a:ext>
          </a:extLst>
        </xdr:cNvPr>
        <xdr:cNvSpPr>
          <a:spLocks noChangeShapeType="1"/>
        </xdr:cNvSpPr>
      </xdr:nvSpPr>
      <xdr:spPr bwMode="auto">
        <a:xfrm>
          <a:off x="1638300" y="47434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19</xdr:row>
      <xdr:rowOff>76200</xdr:rowOff>
    </xdr:from>
    <xdr:to>
      <xdr:col>10</xdr:col>
      <xdr:colOff>0</xdr:colOff>
      <xdr:row>23</xdr:row>
      <xdr:rowOff>0</xdr:rowOff>
    </xdr:to>
    <xdr:sp macro="" textlink="">
      <xdr:nvSpPr>
        <xdr:cNvPr id="54" name="Line 3">
          <a:extLst>
            <a:ext uri="{FF2B5EF4-FFF2-40B4-BE49-F238E27FC236}">
              <a16:creationId xmlns:a16="http://schemas.microsoft.com/office/drawing/2014/main" id="{00000000-0008-0000-0000-000036000000}"/>
            </a:ext>
          </a:extLst>
        </xdr:cNvPr>
        <xdr:cNvSpPr>
          <a:spLocks noChangeShapeType="1"/>
        </xdr:cNvSpPr>
      </xdr:nvSpPr>
      <xdr:spPr bwMode="auto">
        <a:xfrm>
          <a:off x="1809750" y="4514850"/>
          <a:ext cx="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19</xdr:row>
      <xdr:rowOff>76200</xdr:rowOff>
    </xdr:from>
    <xdr:to>
      <xdr:col>11</xdr:col>
      <xdr:colOff>0</xdr:colOff>
      <xdr:row>19</xdr:row>
      <xdr:rowOff>76200</xdr:rowOff>
    </xdr:to>
    <xdr:sp macro="" textlink="">
      <xdr:nvSpPr>
        <xdr:cNvPr id="55" name="Line 4">
          <a:extLst>
            <a:ext uri="{FF2B5EF4-FFF2-40B4-BE49-F238E27FC236}">
              <a16:creationId xmlns:a16="http://schemas.microsoft.com/office/drawing/2014/main" id="{00000000-0008-0000-0000-000037000000}"/>
            </a:ext>
          </a:extLst>
        </xdr:cNvPr>
        <xdr:cNvSpPr>
          <a:spLocks noChangeShapeType="1"/>
        </xdr:cNvSpPr>
      </xdr:nvSpPr>
      <xdr:spPr bwMode="auto">
        <a:xfrm>
          <a:off x="1809750" y="45148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23</xdr:row>
      <xdr:rowOff>0</xdr:rowOff>
    </xdr:from>
    <xdr:to>
      <xdr:col>11</xdr:col>
      <xdr:colOff>0</xdr:colOff>
      <xdr:row>23</xdr:row>
      <xdr:rowOff>0</xdr:rowOff>
    </xdr:to>
    <xdr:sp macro="" textlink="">
      <xdr:nvSpPr>
        <xdr:cNvPr id="56" name="Line 5">
          <a:extLst>
            <a:ext uri="{FF2B5EF4-FFF2-40B4-BE49-F238E27FC236}">
              <a16:creationId xmlns:a16="http://schemas.microsoft.com/office/drawing/2014/main" id="{00000000-0008-0000-0000-000038000000}"/>
            </a:ext>
          </a:extLst>
        </xdr:cNvPr>
        <xdr:cNvSpPr>
          <a:spLocks noChangeShapeType="1"/>
        </xdr:cNvSpPr>
      </xdr:nvSpPr>
      <xdr:spPr bwMode="auto">
        <a:xfrm>
          <a:off x="1809750" y="50482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76200</xdr:rowOff>
    </xdr:from>
    <xdr:to>
      <xdr:col>18</xdr:col>
      <xdr:colOff>0</xdr:colOff>
      <xdr:row>19</xdr:row>
      <xdr:rowOff>76200</xdr:rowOff>
    </xdr:to>
    <xdr:sp macro="" textlink="">
      <xdr:nvSpPr>
        <xdr:cNvPr id="57" name="Line 6">
          <a:extLst>
            <a:ext uri="{FF2B5EF4-FFF2-40B4-BE49-F238E27FC236}">
              <a16:creationId xmlns:a16="http://schemas.microsoft.com/office/drawing/2014/main" id="{00000000-0008-0000-0000-000039000000}"/>
            </a:ext>
          </a:extLst>
        </xdr:cNvPr>
        <xdr:cNvSpPr>
          <a:spLocks noChangeShapeType="1"/>
        </xdr:cNvSpPr>
      </xdr:nvSpPr>
      <xdr:spPr bwMode="auto">
        <a:xfrm>
          <a:off x="3076575" y="45148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18</xdr:row>
      <xdr:rowOff>0</xdr:rowOff>
    </xdr:from>
    <xdr:to>
      <xdr:col>18</xdr:col>
      <xdr:colOff>0</xdr:colOff>
      <xdr:row>21</xdr:row>
      <xdr:rowOff>0</xdr:rowOff>
    </xdr:to>
    <xdr:sp macro="" textlink="">
      <xdr:nvSpPr>
        <xdr:cNvPr id="58" name="Line 7">
          <a:extLst>
            <a:ext uri="{FF2B5EF4-FFF2-40B4-BE49-F238E27FC236}">
              <a16:creationId xmlns:a16="http://schemas.microsoft.com/office/drawing/2014/main" id="{00000000-0008-0000-0000-00003A000000}"/>
            </a:ext>
          </a:extLst>
        </xdr:cNvPr>
        <xdr:cNvSpPr>
          <a:spLocks noChangeShapeType="1"/>
        </xdr:cNvSpPr>
      </xdr:nvSpPr>
      <xdr:spPr bwMode="auto">
        <a:xfrm>
          <a:off x="3257550" y="4286250"/>
          <a:ext cx="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18</xdr:row>
      <xdr:rowOff>0</xdr:rowOff>
    </xdr:from>
    <xdr:to>
      <xdr:col>19</xdr:col>
      <xdr:colOff>0</xdr:colOff>
      <xdr:row>18</xdr:row>
      <xdr:rowOff>0</xdr:rowOff>
    </xdr:to>
    <xdr:sp macro="" textlink="">
      <xdr:nvSpPr>
        <xdr:cNvPr id="59" name="Line 8">
          <a:extLst>
            <a:ext uri="{FF2B5EF4-FFF2-40B4-BE49-F238E27FC236}">
              <a16:creationId xmlns:a16="http://schemas.microsoft.com/office/drawing/2014/main" id="{00000000-0008-0000-0000-00003B000000}"/>
            </a:ext>
          </a:extLst>
        </xdr:cNvPr>
        <xdr:cNvSpPr>
          <a:spLocks noChangeShapeType="1"/>
        </xdr:cNvSpPr>
      </xdr:nvSpPr>
      <xdr:spPr bwMode="auto">
        <a:xfrm flipV="1">
          <a:off x="3257550" y="42862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21</xdr:row>
      <xdr:rowOff>0</xdr:rowOff>
    </xdr:from>
    <xdr:to>
      <xdr:col>19</xdr:col>
      <xdr:colOff>0</xdr:colOff>
      <xdr:row>21</xdr:row>
      <xdr:rowOff>0</xdr:rowOff>
    </xdr:to>
    <xdr:sp macro="" textlink="">
      <xdr:nvSpPr>
        <xdr:cNvPr id="60" name="Line 9">
          <a:extLst>
            <a:ext uri="{FF2B5EF4-FFF2-40B4-BE49-F238E27FC236}">
              <a16:creationId xmlns:a16="http://schemas.microsoft.com/office/drawing/2014/main" id="{00000000-0008-0000-0000-00003C000000}"/>
            </a:ext>
          </a:extLst>
        </xdr:cNvPr>
        <xdr:cNvSpPr>
          <a:spLocks noChangeShapeType="1"/>
        </xdr:cNvSpPr>
      </xdr:nvSpPr>
      <xdr:spPr bwMode="auto">
        <a:xfrm>
          <a:off x="3257550" y="47434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20</xdr:row>
      <xdr:rowOff>0</xdr:rowOff>
    </xdr:from>
    <xdr:to>
      <xdr:col>9</xdr:col>
      <xdr:colOff>0</xdr:colOff>
      <xdr:row>22</xdr:row>
      <xdr:rowOff>0</xdr:rowOff>
    </xdr:to>
    <xdr:sp macro="" textlink="">
      <xdr:nvSpPr>
        <xdr:cNvPr id="61" name="Rectangle 10">
          <a:extLst>
            <a:ext uri="{FF2B5EF4-FFF2-40B4-BE49-F238E27FC236}">
              <a16:creationId xmlns:a16="http://schemas.microsoft.com/office/drawing/2014/main" id="{00000000-0008-0000-0000-00003D000000}"/>
            </a:ext>
          </a:extLst>
        </xdr:cNvPr>
        <xdr:cNvSpPr>
          <a:spLocks noChangeArrowheads="1"/>
        </xdr:cNvSpPr>
      </xdr:nvSpPr>
      <xdr:spPr bwMode="auto">
        <a:xfrm>
          <a:off x="542925" y="4591050"/>
          <a:ext cx="1085850"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0</xdr:colOff>
      <xdr:row>17</xdr:row>
      <xdr:rowOff>0</xdr:rowOff>
    </xdr:from>
    <xdr:to>
      <xdr:col>25</xdr:col>
      <xdr:colOff>0</xdr:colOff>
      <xdr:row>19</xdr:row>
      <xdr:rowOff>0</xdr:rowOff>
    </xdr:to>
    <xdr:sp macro="" textlink="">
      <xdr:nvSpPr>
        <xdr:cNvPr id="62" name="Rectangle 11">
          <a:extLst>
            <a:ext uri="{FF2B5EF4-FFF2-40B4-BE49-F238E27FC236}">
              <a16:creationId xmlns:a16="http://schemas.microsoft.com/office/drawing/2014/main" id="{00000000-0008-0000-0000-00003E000000}"/>
            </a:ext>
          </a:extLst>
        </xdr:cNvPr>
        <xdr:cNvSpPr>
          <a:spLocks noChangeArrowheads="1"/>
        </xdr:cNvSpPr>
      </xdr:nvSpPr>
      <xdr:spPr bwMode="auto">
        <a:xfrm>
          <a:off x="3438525" y="4133850"/>
          <a:ext cx="1085850"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0</xdr:colOff>
      <xdr:row>20</xdr:row>
      <xdr:rowOff>0</xdr:rowOff>
    </xdr:from>
    <xdr:to>
      <xdr:col>25</xdr:col>
      <xdr:colOff>0</xdr:colOff>
      <xdr:row>22</xdr:row>
      <xdr:rowOff>0</xdr:rowOff>
    </xdr:to>
    <xdr:sp macro="" textlink="">
      <xdr:nvSpPr>
        <xdr:cNvPr id="63" name="Rectangle 12">
          <a:extLst>
            <a:ext uri="{FF2B5EF4-FFF2-40B4-BE49-F238E27FC236}">
              <a16:creationId xmlns:a16="http://schemas.microsoft.com/office/drawing/2014/main" id="{00000000-0008-0000-0000-00003F000000}"/>
            </a:ext>
          </a:extLst>
        </xdr:cNvPr>
        <xdr:cNvSpPr>
          <a:spLocks noChangeArrowheads="1"/>
        </xdr:cNvSpPr>
      </xdr:nvSpPr>
      <xdr:spPr bwMode="auto">
        <a:xfrm>
          <a:off x="3438525" y="4591050"/>
          <a:ext cx="1085850"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0</xdr:colOff>
      <xdr:row>22</xdr:row>
      <xdr:rowOff>0</xdr:rowOff>
    </xdr:from>
    <xdr:to>
      <xdr:col>17</xdr:col>
      <xdr:colOff>0</xdr:colOff>
      <xdr:row>24</xdr:row>
      <xdr:rowOff>0</xdr:rowOff>
    </xdr:to>
    <xdr:sp macro="" textlink="">
      <xdr:nvSpPr>
        <xdr:cNvPr id="64" name="Rectangle 13">
          <a:extLst>
            <a:ext uri="{FF2B5EF4-FFF2-40B4-BE49-F238E27FC236}">
              <a16:creationId xmlns:a16="http://schemas.microsoft.com/office/drawing/2014/main" id="{00000000-0008-0000-0000-000040000000}"/>
            </a:ext>
          </a:extLst>
        </xdr:cNvPr>
        <xdr:cNvSpPr>
          <a:spLocks noChangeArrowheads="1"/>
        </xdr:cNvSpPr>
      </xdr:nvSpPr>
      <xdr:spPr bwMode="auto">
        <a:xfrm>
          <a:off x="1990725" y="4895850"/>
          <a:ext cx="1085850"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27</xdr:col>
      <xdr:colOff>1</xdr:colOff>
      <xdr:row>15</xdr:row>
      <xdr:rowOff>0</xdr:rowOff>
    </xdr:from>
    <xdr:to>
      <xdr:col>33</xdr:col>
      <xdr:colOff>25401</xdr:colOff>
      <xdr:row>25</xdr:row>
      <xdr:rowOff>19050</xdr:rowOff>
    </xdr:to>
    <xdr:pic>
      <xdr:nvPicPr>
        <xdr:cNvPr id="65" name="図 64">
          <a:extLst>
            <a:ext uri="{FF2B5EF4-FFF2-40B4-BE49-F238E27FC236}">
              <a16:creationId xmlns:a16="http://schemas.microsoft.com/office/drawing/2014/main" id="{00000000-0008-0000-0000-000041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Effect>
                    <a14:brightnessContrast bright="5000" contrast="5000"/>
                  </a14:imgEffect>
                </a14:imgLayer>
              </a14:imgProps>
            </a:ext>
            <a:ext uri="{28A0092B-C50C-407E-A947-70E740481C1C}">
              <a14:useLocalDpi xmlns:a14="http://schemas.microsoft.com/office/drawing/2010/main" val="0"/>
            </a:ext>
          </a:extLst>
        </a:blip>
        <a:srcRect r="50152"/>
        <a:stretch/>
      </xdr:blipFill>
      <xdr:spPr>
        <a:xfrm>
          <a:off x="4886326" y="3810000"/>
          <a:ext cx="1111250" cy="1543050"/>
        </a:xfrm>
        <a:prstGeom prst="rect">
          <a:avLst/>
        </a:prstGeom>
      </xdr:spPr>
    </xdr:pic>
    <xdr:clientData/>
  </xdr:twoCellAnchor>
  <xdr:twoCellAnchor>
    <xdr:from>
      <xdr:col>3</xdr:col>
      <xdr:colOff>0</xdr:colOff>
      <xdr:row>79</xdr:row>
      <xdr:rowOff>0</xdr:rowOff>
    </xdr:from>
    <xdr:to>
      <xdr:col>8</xdr:col>
      <xdr:colOff>0</xdr:colOff>
      <xdr:row>81</xdr:row>
      <xdr:rowOff>0</xdr:rowOff>
    </xdr:to>
    <xdr:sp macro="" textlink="">
      <xdr:nvSpPr>
        <xdr:cNvPr id="66" name="Rectangle 14">
          <a:extLst>
            <a:ext uri="{FF2B5EF4-FFF2-40B4-BE49-F238E27FC236}">
              <a16:creationId xmlns:a16="http://schemas.microsoft.com/office/drawing/2014/main" id="{00000000-0008-0000-0000-000042000000}"/>
            </a:ext>
          </a:extLst>
        </xdr:cNvPr>
        <xdr:cNvSpPr>
          <a:spLocks noChangeArrowheads="1"/>
        </xdr:cNvSpPr>
      </xdr:nvSpPr>
      <xdr:spPr bwMode="auto">
        <a:xfrm>
          <a:off x="542925" y="12077700"/>
          <a:ext cx="904875"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76</xdr:row>
      <xdr:rowOff>0</xdr:rowOff>
    </xdr:from>
    <xdr:to>
      <xdr:col>16</xdr:col>
      <xdr:colOff>0</xdr:colOff>
      <xdr:row>78</xdr:row>
      <xdr:rowOff>0</xdr:rowOff>
    </xdr:to>
    <xdr:sp macro="" textlink="">
      <xdr:nvSpPr>
        <xdr:cNvPr id="67" name="Rectangle 15">
          <a:extLst>
            <a:ext uri="{FF2B5EF4-FFF2-40B4-BE49-F238E27FC236}">
              <a16:creationId xmlns:a16="http://schemas.microsoft.com/office/drawing/2014/main" id="{00000000-0008-0000-0000-000043000000}"/>
            </a:ext>
          </a:extLst>
        </xdr:cNvPr>
        <xdr:cNvSpPr>
          <a:spLocks noChangeArrowheads="1"/>
        </xdr:cNvSpPr>
      </xdr:nvSpPr>
      <xdr:spPr bwMode="auto">
        <a:xfrm>
          <a:off x="1809750" y="11620500"/>
          <a:ext cx="1085850"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79</xdr:row>
      <xdr:rowOff>0</xdr:rowOff>
    </xdr:from>
    <xdr:to>
      <xdr:col>16</xdr:col>
      <xdr:colOff>0</xdr:colOff>
      <xdr:row>81</xdr:row>
      <xdr:rowOff>0</xdr:rowOff>
    </xdr:to>
    <xdr:sp macro="" textlink="">
      <xdr:nvSpPr>
        <xdr:cNvPr id="68" name="Rectangle 16">
          <a:extLst>
            <a:ext uri="{FF2B5EF4-FFF2-40B4-BE49-F238E27FC236}">
              <a16:creationId xmlns:a16="http://schemas.microsoft.com/office/drawing/2014/main" id="{00000000-0008-0000-0000-000044000000}"/>
            </a:ext>
          </a:extLst>
        </xdr:cNvPr>
        <xdr:cNvSpPr>
          <a:spLocks noChangeArrowheads="1"/>
        </xdr:cNvSpPr>
      </xdr:nvSpPr>
      <xdr:spPr bwMode="auto">
        <a:xfrm>
          <a:off x="1809750" y="12077700"/>
          <a:ext cx="1085850"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82</xdr:row>
      <xdr:rowOff>0</xdr:rowOff>
    </xdr:from>
    <xdr:to>
      <xdr:col>16</xdr:col>
      <xdr:colOff>0</xdr:colOff>
      <xdr:row>84</xdr:row>
      <xdr:rowOff>0</xdr:rowOff>
    </xdr:to>
    <xdr:sp macro="" textlink="">
      <xdr:nvSpPr>
        <xdr:cNvPr id="69" name="Rectangle 17">
          <a:extLst>
            <a:ext uri="{FF2B5EF4-FFF2-40B4-BE49-F238E27FC236}">
              <a16:creationId xmlns:a16="http://schemas.microsoft.com/office/drawing/2014/main" id="{00000000-0008-0000-0000-000045000000}"/>
            </a:ext>
          </a:extLst>
        </xdr:cNvPr>
        <xdr:cNvSpPr>
          <a:spLocks noChangeArrowheads="1"/>
        </xdr:cNvSpPr>
      </xdr:nvSpPr>
      <xdr:spPr bwMode="auto">
        <a:xfrm>
          <a:off x="1809750" y="12534900"/>
          <a:ext cx="1085850"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0</xdr:colOff>
      <xdr:row>77</xdr:row>
      <xdr:rowOff>0</xdr:rowOff>
    </xdr:from>
    <xdr:to>
      <xdr:col>25</xdr:col>
      <xdr:colOff>0</xdr:colOff>
      <xdr:row>79</xdr:row>
      <xdr:rowOff>0</xdr:rowOff>
    </xdr:to>
    <xdr:sp macro="" textlink="">
      <xdr:nvSpPr>
        <xdr:cNvPr id="70" name="Rectangle 18">
          <a:extLst>
            <a:ext uri="{FF2B5EF4-FFF2-40B4-BE49-F238E27FC236}">
              <a16:creationId xmlns:a16="http://schemas.microsoft.com/office/drawing/2014/main" id="{00000000-0008-0000-0000-000046000000}"/>
            </a:ext>
          </a:extLst>
        </xdr:cNvPr>
        <xdr:cNvSpPr>
          <a:spLocks noChangeArrowheads="1"/>
        </xdr:cNvSpPr>
      </xdr:nvSpPr>
      <xdr:spPr bwMode="auto">
        <a:xfrm>
          <a:off x="3257550" y="11772900"/>
          <a:ext cx="1266825"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0</xdr:colOff>
      <xdr:row>81</xdr:row>
      <xdr:rowOff>0</xdr:rowOff>
    </xdr:from>
    <xdr:to>
      <xdr:col>25</xdr:col>
      <xdr:colOff>0</xdr:colOff>
      <xdr:row>83</xdr:row>
      <xdr:rowOff>0</xdr:rowOff>
    </xdr:to>
    <xdr:sp macro="" textlink="">
      <xdr:nvSpPr>
        <xdr:cNvPr id="71" name="Rectangle 19">
          <a:extLst>
            <a:ext uri="{FF2B5EF4-FFF2-40B4-BE49-F238E27FC236}">
              <a16:creationId xmlns:a16="http://schemas.microsoft.com/office/drawing/2014/main" id="{00000000-0008-0000-0000-000047000000}"/>
            </a:ext>
          </a:extLst>
        </xdr:cNvPr>
        <xdr:cNvSpPr>
          <a:spLocks noChangeArrowheads="1"/>
        </xdr:cNvSpPr>
      </xdr:nvSpPr>
      <xdr:spPr bwMode="auto">
        <a:xfrm>
          <a:off x="3257550" y="12382500"/>
          <a:ext cx="1266825"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80</xdr:row>
      <xdr:rowOff>0</xdr:rowOff>
    </xdr:from>
    <xdr:to>
      <xdr:col>10</xdr:col>
      <xdr:colOff>0</xdr:colOff>
      <xdr:row>80</xdr:row>
      <xdr:rowOff>0</xdr:rowOff>
    </xdr:to>
    <xdr:sp macro="" textlink="">
      <xdr:nvSpPr>
        <xdr:cNvPr id="72" name="Line 20">
          <a:extLst>
            <a:ext uri="{FF2B5EF4-FFF2-40B4-BE49-F238E27FC236}">
              <a16:creationId xmlns:a16="http://schemas.microsoft.com/office/drawing/2014/main" id="{00000000-0008-0000-0000-000048000000}"/>
            </a:ext>
          </a:extLst>
        </xdr:cNvPr>
        <xdr:cNvSpPr>
          <a:spLocks noChangeShapeType="1"/>
        </xdr:cNvSpPr>
      </xdr:nvSpPr>
      <xdr:spPr bwMode="auto">
        <a:xfrm flipV="1">
          <a:off x="1447800" y="12230100"/>
          <a:ext cx="361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77</xdr:row>
      <xdr:rowOff>0</xdr:rowOff>
    </xdr:from>
    <xdr:to>
      <xdr:col>9</xdr:col>
      <xdr:colOff>0</xdr:colOff>
      <xdr:row>83</xdr:row>
      <xdr:rowOff>0</xdr:rowOff>
    </xdr:to>
    <xdr:sp macro="" textlink="">
      <xdr:nvSpPr>
        <xdr:cNvPr id="73" name="Line 21">
          <a:extLst>
            <a:ext uri="{FF2B5EF4-FFF2-40B4-BE49-F238E27FC236}">
              <a16:creationId xmlns:a16="http://schemas.microsoft.com/office/drawing/2014/main" id="{00000000-0008-0000-0000-000049000000}"/>
            </a:ext>
          </a:extLst>
        </xdr:cNvPr>
        <xdr:cNvSpPr>
          <a:spLocks noChangeShapeType="1"/>
        </xdr:cNvSpPr>
      </xdr:nvSpPr>
      <xdr:spPr bwMode="auto">
        <a:xfrm>
          <a:off x="1628775" y="11772900"/>
          <a:ext cx="0" cy="914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77</xdr:row>
      <xdr:rowOff>0</xdr:rowOff>
    </xdr:from>
    <xdr:to>
      <xdr:col>10</xdr:col>
      <xdr:colOff>0</xdr:colOff>
      <xdr:row>77</xdr:row>
      <xdr:rowOff>0</xdr:rowOff>
    </xdr:to>
    <xdr:sp macro="" textlink="">
      <xdr:nvSpPr>
        <xdr:cNvPr id="74" name="Line 22">
          <a:extLst>
            <a:ext uri="{FF2B5EF4-FFF2-40B4-BE49-F238E27FC236}">
              <a16:creationId xmlns:a16="http://schemas.microsoft.com/office/drawing/2014/main" id="{00000000-0008-0000-0000-00004A000000}"/>
            </a:ext>
          </a:extLst>
        </xdr:cNvPr>
        <xdr:cNvSpPr>
          <a:spLocks noChangeShapeType="1"/>
        </xdr:cNvSpPr>
      </xdr:nvSpPr>
      <xdr:spPr bwMode="auto">
        <a:xfrm flipV="1">
          <a:off x="1628775" y="117729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83</xdr:row>
      <xdr:rowOff>0</xdr:rowOff>
    </xdr:from>
    <xdr:to>
      <xdr:col>10</xdr:col>
      <xdr:colOff>0</xdr:colOff>
      <xdr:row>83</xdr:row>
      <xdr:rowOff>0</xdr:rowOff>
    </xdr:to>
    <xdr:sp macro="" textlink="">
      <xdr:nvSpPr>
        <xdr:cNvPr id="75" name="Line 23">
          <a:extLst>
            <a:ext uri="{FF2B5EF4-FFF2-40B4-BE49-F238E27FC236}">
              <a16:creationId xmlns:a16="http://schemas.microsoft.com/office/drawing/2014/main" id="{00000000-0008-0000-0000-00004B000000}"/>
            </a:ext>
          </a:extLst>
        </xdr:cNvPr>
        <xdr:cNvSpPr>
          <a:spLocks noChangeShapeType="1"/>
        </xdr:cNvSpPr>
      </xdr:nvSpPr>
      <xdr:spPr bwMode="auto">
        <a:xfrm flipV="1">
          <a:off x="1628775" y="126873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78</xdr:row>
      <xdr:rowOff>9525</xdr:rowOff>
    </xdr:from>
    <xdr:to>
      <xdr:col>17</xdr:col>
      <xdr:colOff>0</xdr:colOff>
      <xdr:row>82</xdr:row>
      <xdr:rowOff>9525</xdr:rowOff>
    </xdr:to>
    <xdr:sp macro="" textlink="">
      <xdr:nvSpPr>
        <xdr:cNvPr id="76" name="Line 24">
          <a:extLst>
            <a:ext uri="{FF2B5EF4-FFF2-40B4-BE49-F238E27FC236}">
              <a16:creationId xmlns:a16="http://schemas.microsoft.com/office/drawing/2014/main" id="{00000000-0008-0000-0000-00004C000000}"/>
            </a:ext>
          </a:extLst>
        </xdr:cNvPr>
        <xdr:cNvSpPr>
          <a:spLocks noChangeShapeType="1"/>
        </xdr:cNvSpPr>
      </xdr:nvSpPr>
      <xdr:spPr bwMode="auto">
        <a:xfrm>
          <a:off x="3076575" y="11934825"/>
          <a:ext cx="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78</xdr:row>
      <xdr:rowOff>0</xdr:rowOff>
    </xdr:from>
    <xdr:to>
      <xdr:col>18</xdr:col>
      <xdr:colOff>0</xdr:colOff>
      <xdr:row>78</xdr:row>
      <xdr:rowOff>0</xdr:rowOff>
    </xdr:to>
    <xdr:sp macro="" textlink="">
      <xdr:nvSpPr>
        <xdr:cNvPr id="77" name="Line 25">
          <a:extLst>
            <a:ext uri="{FF2B5EF4-FFF2-40B4-BE49-F238E27FC236}">
              <a16:creationId xmlns:a16="http://schemas.microsoft.com/office/drawing/2014/main" id="{00000000-0008-0000-0000-00004D000000}"/>
            </a:ext>
          </a:extLst>
        </xdr:cNvPr>
        <xdr:cNvSpPr>
          <a:spLocks noChangeShapeType="1"/>
        </xdr:cNvSpPr>
      </xdr:nvSpPr>
      <xdr:spPr bwMode="auto">
        <a:xfrm>
          <a:off x="3076575" y="119253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82</xdr:row>
      <xdr:rowOff>0</xdr:rowOff>
    </xdr:from>
    <xdr:to>
      <xdr:col>18</xdr:col>
      <xdr:colOff>0</xdr:colOff>
      <xdr:row>82</xdr:row>
      <xdr:rowOff>0</xdr:rowOff>
    </xdr:to>
    <xdr:sp macro="" textlink="">
      <xdr:nvSpPr>
        <xdr:cNvPr id="78" name="Line 26">
          <a:extLst>
            <a:ext uri="{FF2B5EF4-FFF2-40B4-BE49-F238E27FC236}">
              <a16:creationId xmlns:a16="http://schemas.microsoft.com/office/drawing/2014/main" id="{00000000-0008-0000-0000-00004E000000}"/>
            </a:ext>
          </a:extLst>
        </xdr:cNvPr>
        <xdr:cNvSpPr>
          <a:spLocks noChangeShapeType="1"/>
        </xdr:cNvSpPr>
      </xdr:nvSpPr>
      <xdr:spPr bwMode="auto">
        <a:xfrm>
          <a:off x="3076575" y="125349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80</xdr:row>
      <xdr:rowOff>0</xdr:rowOff>
    </xdr:from>
    <xdr:to>
      <xdr:col>17</xdr:col>
      <xdr:colOff>0</xdr:colOff>
      <xdr:row>80</xdr:row>
      <xdr:rowOff>0</xdr:rowOff>
    </xdr:to>
    <xdr:sp macro="" textlink="">
      <xdr:nvSpPr>
        <xdr:cNvPr id="79" name="Line 27">
          <a:extLst>
            <a:ext uri="{FF2B5EF4-FFF2-40B4-BE49-F238E27FC236}">
              <a16:creationId xmlns:a16="http://schemas.microsoft.com/office/drawing/2014/main" id="{00000000-0008-0000-0000-00004F000000}"/>
            </a:ext>
          </a:extLst>
        </xdr:cNvPr>
        <xdr:cNvSpPr>
          <a:spLocks noChangeShapeType="1"/>
        </xdr:cNvSpPr>
      </xdr:nvSpPr>
      <xdr:spPr bwMode="auto">
        <a:xfrm>
          <a:off x="2895600" y="122301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27</xdr:col>
      <xdr:colOff>0</xdr:colOff>
      <xdr:row>74</xdr:row>
      <xdr:rowOff>0</xdr:rowOff>
    </xdr:from>
    <xdr:to>
      <xdr:col>33</xdr:col>
      <xdr:colOff>32071</xdr:colOff>
      <xdr:row>84</xdr:row>
      <xdr:rowOff>19050</xdr:rowOff>
    </xdr:to>
    <xdr:pic>
      <xdr:nvPicPr>
        <xdr:cNvPr id="80" name="図 79">
          <a:extLst>
            <a:ext uri="{FF2B5EF4-FFF2-40B4-BE49-F238E27FC236}">
              <a16:creationId xmlns:a16="http://schemas.microsoft.com/office/drawing/2014/main" id="{00000000-0008-0000-0000-000050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Effect>
                    <a14:brightnessContrast bright="5000" contrast="5000"/>
                  </a14:imgEffect>
                </a14:imgLayer>
              </a14:imgProps>
            </a:ext>
            <a:ext uri="{28A0092B-C50C-407E-A947-70E740481C1C}">
              <a14:useLocalDpi xmlns:a14="http://schemas.microsoft.com/office/drawing/2010/main" val="0"/>
            </a:ext>
          </a:extLst>
        </a:blip>
        <a:srcRect l="49848"/>
        <a:stretch/>
      </xdr:blipFill>
      <xdr:spPr>
        <a:xfrm>
          <a:off x="4886325" y="11296650"/>
          <a:ext cx="1117921" cy="1543050"/>
        </a:xfrm>
        <a:prstGeom prst="rect">
          <a:avLst/>
        </a:prstGeom>
      </xdr:spPr>
    </xdr:pic>
    <xdr:clientData/>
  </xdr:twoCellAnchor>
  <xdr:twoCellAnchor>
    <xdr:from>
      <xdr:col>3</xdr:col>
      <xdr:colOff>0</xdr:colOff>
      <xdr:row>155</xdr:row>
      <xdr:rowOff>0</xdr:rowOff>
    </xdr:from>
    <xdr:to>
      <xdr:col>12</xdr:col>
      <xdr:colOff>0</xdr:colOff>
      <xdr:row>157</xdr:row>
      <xdr:rowOff>0</xdr:rowOff>
    </xdr:to>
    <xdr:sp macro="" textlink="">
      <xdr:nvSpPr>
        <xdr:cNvPr id="106" name="Rectangle 56">
          <a:extLst>
            <a:ext uri="{FF2B5EF4-FFF2-40B4-BE49-F238E27FC236}">
              <a16:creationId xmlns:a16="http://schemas.microsoft.com/office/drawing/2014/main" id="{00000000-0008-0000-0000-00006A000000}"/>
            </a:ext>
          </a:extLst>
        </xdr:cNvPr>
        <xdr:cNvSpPr>
          <a:spLocks noChangeArrowheads="1"/>
        </xdr:cNvSpPr>
      </xdr:nvSpPr>
      <xdr:spPr bwMode="auto">
        <a:xfrm>
          <a:off x="542925" y="23374350"/>
          <a:ext cx="1447800"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0</xdr:colOff>
      <xdr:row>153</xdr:row>
      <xdr:rowOff>0</xdr:rowOff>
    </xdr:from>
    <xdr:to>
      <xdr:col>25</xdr:col>
      <xdr:colOff>0</xdr:colOff>
      <xdr:row>155</xdr:row>
      <xdr:rowOff>0</xdr:rowOff>
    </xdr:to>
    <xdr:sp macro="" textlink="">
      <xdr:nvSpPr>
        <xdr:cNvPr id="107" name="Rectangle 57">
          <a:extLst>
            <a:ext uri="{FF2B5EF4-FFF2-40B4-BE49-F238E27FC236}">
              <a16:creationId xmlns:a16="http://schemas.microsoft.com/office/drawing/2014/main" id="{00000000-0008-0000-0000-00006B000000}"/>
            </a:ext>
          </a:extLst>
        </xdr:cNvPr>
        <xdr:cNvSpPr>
          <a:spLocks noChangeArrowheads="1"/>
        </xdr:cNvSpPr>
      </xdr:nvSpPr>
      <xdr:spPr bwMode="auto">
        <a:xfrm>
          <a:off x="2352675" y="23069550"/>
          <a:ext cx="1990725"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0</xdr:colOff>
      <xdr:row>156</xdr:row>
      <xdr:rowOff>0</xdr:rowOff>
    </xdr:from>
    <xdr:to>
      <xdr:col>13</xdr:col>
      <xdr:colOff>0</xdr:colOff>
      <xdr:row>156</xdr:row>
      <xdr:rowOff>0</xdr:rowOff>
    </xdr:to>
    <xdr:sp macro="" textlink="">
      <xdr:nvSpPr>
        <xdr:cNvPr id="108" name="Line 62">
          <a:extLst>
            <a:ext uri="{FF2B5EF4-FFF2-40B4-BE49-F238E27FC236}">
              <a16:creationId xmlns:a16="http://schemas.microsoft.com/office/drawing/2014/main" id="{00000000-0008-0000-0000-00006C000000}"/>
            </a:ext>
          </a:extLst>
        </xdr:cNvPr>
        <xdr:cNvSpPr>
          <a:spLocks noChangeShapeType="1"/>
        </xdr:cNvSpPr>
      </xdr:nvSpPr>
      <xdr:spPr bwMode="auto">
        <a:xfrm>
          <a:off x="1990725" y="235267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154</xdr:row>
      <xdr:rowOff>0</xdr:rowOff>
    </xdr:from>
    <xdr:to>
      <xdr:col>13</xdr:col>
      <xdr:colOff>0</xdr:colOff>
      <xdr:row>158</xdr:row>
      <xdr:rowOff>0</xdr:rowOff>
    </xdr:to>
    <xdr:sp macro="" textlink="">
      <xdr:nvSpPr>
        <xdr:cNvPr id="109" name="Line 63">
          <a:extLst>
            <a:ext uri="{FF2B5EF4-FFF2-40B4-BE49-F238E27FC236}">
              <a16:creationId xmlns:a16="http://schemas.microsoft.com/office/drawing/2014/main" id="{00000000-0008-0000-0000-00006D000000}"/>
            </a:ext>
          </a:extLst>
        </xdr:cNvPr>
        <xdr:cNvSpPr>
          <a:spLocks noChangeShapeType="1"/>
        </xdr:cNvSpPr>
      </xdr:nvSpPr>
      <xdr:spPr bwMode="auto">
        <a:xfrm>
          <a:off x="2171700" y="23221950"/>
          <a:ext cx="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154</xdr:row>
      <xdr:rowOff>0</xdr:rowOff>
    </xdr:from>
    <xdr:to>
      <xdr:col>14</xdr:col>
      <xdr:colOff>0</xdr:colOff>
      <xdr:row>154</xdr:row>
      <xdr:rowOff>0</xdr:rowOff>
    </xdr:to>
    <xdr:sp macro="" textlink="">
      <xdr:nvSpPr>
        <xdr:cNvPr id="110" name="Line 64">
          <a:extLst>
            <a:ext uri="{FF2B5EF4-FFF2-40B4-BE49-F238E27FC236}">
              <a16:creationId xmlns:a16="http://schemas.microsoft.com/office/drawing/2014/main" id="{00000000-0008-0000-0000-00006E000000}"/>
            </a:ext>
          </a:extLst>
        </xdr:cNvPr>
        <xdr:cNvSpPr>
          <a:spLocks noChangeShapeType="1"/>
        </xdr:cNvSpPr>
      </xdr:nvSpPr>
      <xdr:spPr bwMode="auto">
        <a:xfrm flipV="1">
          <a:off x="2171700" y="232219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158</xdr:row>
      <xdr:rowOff>0</xdr:rowOff>
    </xdr:from>
    <xdr:to>
      <xdr:col>14</xdr:col>
      <xdr:colOff>0</xdr:colOff>
      <xdr:row>158</xdr:row>
      <xdr:rowOff>0</xdr:rowOff>
    </xdr:to>
    <xdr:sp macro="" textlink="">
      <xdr:nvSpPr>
        <xdr:cNvPr id="111" name="Line 65">
          <a:extLst>
            <a:ext uri="{FF2B5EF4-FFF2-40B4-BE49-F238E27FC236}">
              <a16:creationId xmlns:a16="http://schemas.microsoft.com/office/drawing/2014/main" id="{00000000-0008-0000-0000-00006F000000}"/>
            </a:ext>
          </a:extLst>
        </xdr:cNvPr>
        <xdr:cNvSpPr>
          <a:spLocks noChangeShapeType="1"/>
        </xdr:cNvSpPr>
      </xdr:nvSpPr>
      <xdr:spPr bwMode="auto">
        <a:xfrm flipV="1">
          <a:off x="2171700" y="238315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154</xdr:row>
      <xdr:rowOff>0</xdr:rowOff>
    </xdr:from>
    <xdr:to>
      <xdr:col>23</xdr:col>
      <xdr:colOff>0</xdr:colOff>
      <xdr:row>154</xdr:row>
      <xdr:rowOff>0</xdr:rowOff>
    </xdr:to>
    <xdr:sp macro="" textlink="">
      <xdr:nvSpPr>
        <xdr:cNvPr id="112" name="Line 67">
          <a:extLst>
            <a:ext uri="{FF2B5EF4-FFF2-40B4-BE49-F238E27FC236}">
              <a16:creationId xmlns:a16="http://schemas.microsoft.com/office/drawing/2014/main" id="{00000000-0008-0000-0000-000070000000}"/>
            </a:ext>
          </a:extLst>
        </xdr:cNvPr>
        <xdr:cNvSpPr>
          <a:spLocks noChangeShapeType="1"/>
        </xdr:cNvSpPr>
      </xdr:nvSpPr>
      <xdr:spPr bwMode="auto">
        <a:xfrm>
          <a:off x="3800475" y="232219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158</xdr:row>
      <xdr:rowOff>0</xdr:rowOff>
    </xdr:from>
    <xdr:to>
      <xdr:col>23</xdr:col>
      <xdr:colOff>0</xdr:colOff>
      <xdr:row>158</xdr:row>
      <xdr:rowOff>0</xdr:rowOff>
    </xdr:to>
    <xdr:sp macro="" textlink="">
      <xdr:nvSpPr>
        <xdr:cNvPr id="113" name="Line 68">
          <a:extLst>
            <a:ext uri="{FF2B5EF4-FFF2-40B4-BE49-F238E27FC236}">
              <a16:creationId xmlns:a16="http://schemas.microsoft.com/office/drawing/2014/main" id="{00000000-0008-0000-0000-000071000000}"/>
            </a:ext>
          </a:extLst>
        </xdr:cNvPr>
        <xdr:cNvSpPr>
          <a:spLocks noChangeShapeType="1"/>
        </xdr:cNvSpPr>
      </xdr:nvSpPr>
      <xdr:spPr bwMode="auto">
        <a:xfrm>
          <a:off x="3800475" y="238315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157</xdr:row>
      <xdr:rowOff>0</xdr:rowOff>
    </xdr:from>
    <xdr:to>
      <xdr:col>25</xdr:col>
      <xdr:colOff>0</xdr:colOff>
      <xdr:row>159</xdr:row>
      <xdr:rowOff>0</xdr:rowOff>
    </xdr:to>
    <xdr:sp macro="" textlink="">
      <xdr:nvSpPr>
        <xdr:cNvPr id="114" name="Rectangle 70">
          <a:extLst>
            <a:ext uri="{FF2B5EF4-FFF2-40B4-BE49-F238E27FC236}">
              <a16:creationId xmlns:a16="http://schemas.microsoft.com/office/drawing/2014/main" id="{00000000-0008-0000-0000-000072000000}"/>
            </a:ext>
          </a:extLst>
        </xdr:cNvPr>
        <xdr:cNvSpPr>
          <a:spLocks noChangeArrowheads="1"/>
        </xdr:cNvSpPr>
      </xdr:nvSpPr>
      <xdr:spPr bwMode="auto">
        <a:xfrm>
          <a:off x="2352675" y="23679150"/>
          <a:ext cx="1990725"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27</xdr:col>
      <xdr:colOff>0</xdr:colOff>
      <xdr:row>150</xdr:row>
      <xdr:rowOff>0</xdr:rowOff>
    </xdr:from>
    <xdr:to>
      <xdr:col>33</xdr:col>
      <xdr:colOff>13708</xdr:colOff>
      <xdr:row>160</xdr:row>
      <xdr:rowOff>0</xdr:rowOff>
    </xdr:to>
    <xdr:pic>
      <xdr:nvPicPr>
        <xdr:cNvPr id="115" name="図 114">
          <a:extLst>
            <a:ext uri="{FF2B5EF4-FFF2-40B4-BE49-F238E27FC236}">
              <a16:creationId xmlns:a16="http://schemas.microsoft.com/office/drawing/2014/main" id="{00000000-0008-0000-0000-000073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bright="20000"/>
                  </a14:imgEffect>
                </a14:imgLayer>
              </a14:imgProps>
            </a:ext>
            <a:ext uri="{28A0092B-C50C-407E-A947-70E740481C1C}">
              <a14:useLocalDpi xmlns:a14="http://schemas.microsoft.com/office/drawing/2010/main" val="0"/>
            </a:ext>
          </a:extLst>
        </a:blip>
        <a:stretch>
          <a:fillRect/>
        </a:stretch>
      </xdr:blipFill>
      <xdr:spPr>
        <a:xfrm>
          <a:off x="4800600" y="22618700"/>
          <a:ext cx="1080508" cy="152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137434</xdr:colOff>
      <xdr:row>7</xdr:row>
      <xdr:rowOff>1410381</xdr:rowOff>
    </xdr:from>
    <xdr:to>
      <xdr:col>3</xdr:col>
      <xdr:colOff>2552700</xdr:colOff>
      <xdr:row>7</xdr:row>
      <xdr:rowOff>1772331</xdr:rowOff>
    </xdr:to>
    <xdr:sp macro="" textlink="">
      <xdr:nvSpPr>
        <xdr:cNvPr id="30" name="Text Box 13">
          <a:extLst>
            <a:ext uri="{FF2B5EF4-FFF2-40B4-BE49-F238E27FC236}">
              <a16:creationId xmlns:a16="http://schemas.microsoft.com/office/drawing/2014/main" id="{00000000-0008-0000-0100-00001E000000}"/>
            </a:ext>
          </a:extLst>
        </xdr:cNvPr>
        <xdr:cNvSpPr txBox="1">
          <a:spLocks noChangeArrowheads="1"/>
        </xdr:cNvSpPr>
      </xdr:nvSpPr>
      <xdr:spPr bwMode="auto">
        <a:xfrm>
          <a:off x="8303534" y="4344081"/>
          <a:ext cx="2415266" cy="361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　　　　　　　補助剤　　　　　　</a:t>
          </a:r>
        </a:p>
      </xdr:txBody>
    </xdr:sp>
    <xdr:clientData/>
  </xdr:twoCellAnchor>
  <xdr:twoCellAnchor>
    <xdr:from>
      <xdr:col>2</xdr:col>
      <xdr:colOff>123825</xdr:colOff>
      <xdr:row>7</xdr:row>
      <xdr:rowOff>2037080</xdr:rowOff>
    </xdr:from>
    <xdr:to>
      <xdr:col>2</xdr:col>
      <xdr:colOff>2181225</xdr:colOff>
      <xdr:row>7</xdr:row>
      <xdr:rowOff>2311400</xdr:rowOff>
    </xdr:to>
    <xdr:grpSp>
      <xdr:nvGrpSpPr>
        <xdr:cNvPr id="10" name="Group 27">
          <a:extLst>
            <a:ext uri="{FF2B5EF4-FFF2-40B4-BE49-F238E27FC236}">
              <a16:creationId xmlns:a16="http://schemas.microsoft.com/office/drawing/2014/main" id="{00000000-0008-0000-0100-00000A000000}"/>
            </a:ext>
          </a:extLst>
        </xdr:cNvPr>
        <xdr:cNvGrpSpPr>
          <a:grpSpLocks/>
        </xdr:cNvGrpSpPr>
      </xdr:nvGrpSpPr>
      <xdr:grpSpPr bwMode="auto">
        <a:xfrm>
          <a:off x="2162175" y="4989830"/>
          <a:ext cx="2057400" cy="274320"/>
          <a:chOff x="144" y="456"/>
          <a:chExt cx="216" cy="48"/>
        </a:xfrm>
      </xdr:grpSpPr>
      <xdr:sp macro="" textlink="">
        <xdr:nvSpPr>
          <xdr:cNvPr id="11" name="Rectangle 3">
            <a:extLst>
              <a:ext uri="{FF2B5EF4-FFF2-40B4-BE49-F238E27FC236}">
                <a16:creationId xmlns:a16="http://schemas.microsoft.com/office/drawing/2014/main" id="{00000000-0008-0000-0100-00000B000000}"/>
              </a:ext>
            </a:extLst>
          </xdr:cNvPr>
          <xdr:cNvSpPr>
            <a:spLocks noChangeArrowheads="1"/>
          </xdr:cNvSpPr>
        </xdr:nvSpPr>
        <xdr:spPr bwMode="auto">
          <a:xfrm>
            <a:off x="144" y="466"/>
            <a:ext cx="21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躯　体</a:t>
            </a:r>
          </a:p>
        </xdr:txBody>
      </xdr:sp>
      <xdr:sp macro="" textlink="">
        <xdr:nvSpPr>
          <xdr:cNvPr id="12" name="Line 6">
            <a:extLst>
              <a:ext uri="{FF2B5EF4-FFF2-40B4-BE49-F238E27FC236}">
                <a16:creationId xmlns:a16="http://schemas.microsoft.com/office/drawing/2014/main" id="{00000000-0008-0000-0100-00000C000000}"/>
              </a:ext>
            </a:extLst>
          </xdr:cNvPr>
          <xdr:cNvSpPr>
            <a:spLocks noChangeShapeType="1"/>
          </xdr:cNvSpPr>
        </xdr:nvSpPr>
        <xdr:spPr bwMode="auto">
          <a:xfrm>
            <a:off x="144" y="464"/>
            <a:ext cx="216"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13" name="Line 6">
            <a:extLst>
              <a:ext uri="{FF2B5EF4-FFF2-40B4-BE49-F238E27FC236}">
                <a16:creationId xmlns:a16="http://schemas.microsoft.com/office/drawing/2014/main" id="{00000000-0008-0000-0100-00000D000000}"/>
              </a:ext>
            </a:extLst>
          </xdr:cNvPr>
          <xdr:cNvSpPr>
            <a:spLocks noChangeShapeType="1"/>
          </xdr:cNvSpPr>
        </xdr:nvSpPr>
        <xdr:spPr bwMode="auto">
          <a:xfrm>
            <a:off x="160" y="456"/>
            <a:ext cx="199"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118384</xdr:colOff>
      <xdr:row>7</xdr:row>
      <xdr:rowOff>915081</xdr:rowOff>
    </xdr:from>
    <xdr:to>
      <xdr:col>2</xdr:col>
      <xdr:colOff>2533650</xdr:colOff>
      <xdr:row>7</xdr:row>
      <xdr:rowOff>1277031</xdr:rowOff>
    </xdr:to>
    <xdr:sp macro="" textlink="">
      <xdr:nvSpPr>
        <xdr:cNvPr id="14" name="Text Box 13">
          <a:extLst>
            <a:ext uri="{FF2B5EF4-FFF2-40B4-BE49-F238E27FC236}">
              <a16:creationId xmlns:a16="http://schemas.microsoft.com/office/drawing/2014/main" id="{00000000-0008-0000-0100-00000E000000}"/>
            </a:ext>
          </a:extLst>
        </xdr:cNvPr>
        <xdr:cNvSpPr txBox="1">
          <a:spLocks noChangeArrowheads="1"/>
        </xdr:cNvSpPr>
      </xdr:nvSpPr>
      <xdr:spPr bwMode="auto">
        <a:xfrm>
          <a:off x="8271784" y="3677331"/>
          <a:ext cx="2415266" cy="361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　塗布材（主剤と助剤の混合液）　　　　　　</a:t>
          </a:r>
        </a:p>
      </xdr:txBody>
    </xdr:sp>
    <xdr:clientData/>
  </xdr:twoCellAnchor>
  <xdr:twoCellAnchor>
    <xdr:from>
      <xdr:col>2</xdr:col>
      <xdr:colOff>190500</xdr:colOff>
      <xdr:row>7</xdr:row>
      <xdr:rowOff>1118508</xdr:rowOff>
    </xdr:from>
    <xdr:to>
      <xdr:col>2</xdr:col>
      <xdr:colOff>571500</xdr:colOff>
      <xdr:row>7</xdr:row>
      <xdr:rowOff>1118508</xdr:rowOff>
    </xdr:to>
    <xdr:sp macro="" textlink="">
      <xdr:nvSpPr>
        <xdr:cNvPr id="15" name="Line 16">
          <a:extLst>
            <a:ext uri="{FF2B5EF4-FFF2-40B4-BE49-F238E27FC236}">
              <a16:creationId xmlns:a16="http://schemas.microsoft.com/office/drawing/2014/main" id="{00000000-0008-0000-0100-00000F000000}"/>
            </a:ext>
          </a:extLst>
        </xdr:cNvPr>
        <xdr:cNvSpPr>
          <a:spLocks noChangeShapeType="1"/>
        </xdr:cNvSpPr>
      </xdr:nvSpPr>
      <xdr:spPr bwMode="auto">
        <a:xfrm>
          <a:off x="8343900" y="3880758"/>
          <a:ext cx="38100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123825</xdr:colOff>
      <xdr:row>7</xdr:row>
      <xdr:rowOff>1985645</xdr:rowOff>
    </xdr:from>
    <xdr:to>
      <xdr:col>3</xdr:col>
      <xdr:colOff>2181225</xdr:colOff>
      <xdr:row>7</xdr:row>
      <xdr:rowOff>2311400</xdr:rowOff>
    </xdr:to>
    <xdr:grpSp>
      <xdr:nvGrpSpPr>
        <xdr:cNvPr id="22" name="Group 27">
          <a:extLst>
            <a:ext uri="{FF2B5EF4-FFF2-40B4-BE49-F238E27FC236}">
              <a16:creationId xmlns:a16="http://schemas.microsoft.com/office/drawing/2014/main" id="{00000000-0008-0000-0100-000016000000}"/>
            </a:ext>
          </a:extLst>
        </xdr:cNvPr>
        <xdr:cNvGrpSpPr>
          <a:grpSpLocks/>
        </xdr:cNvGrpSpPr>
      </xdr:nvGrpSpPr>
      <xdr:grpSpPr bwMode="auto">
        <a:xfrm>
          <a:off x="5229225" y="4938395"/>
          <a:ext cx="2057400" cy="325755"/>
          <a:chOff x="144" y="447"/>
          <a:chExt cx="216" cy="57"/>
        </a:xfrm>
      </xdr:grpSpPr>
      <xdr:sp macro="" textlink="">
        <xdr:nvSpPr>
          <xdr:cNvPr id="23" name="Rectangle 3">
            <a:extLst>
              <a:ext uri="{FF2B5EF4-FFF2-40B4-BE49-F238E27FC236}">
                <a16:creationId xmlns:a16="http://schemas.microsoft.com/office/drawing/2014/main" id="{00000000-0008-0000-0100-000017000000}"/>
              </a:ext>
            </a:extLst>
          </xdr:cNvPr>
          <xdr:cNvSpPr>
            <a:spLocks noChangeArrowheads="1"/>
          </xdr:cNvSpPr>
        </xdr:nvSpPr>
        <xdr:spPr bwMode="auto">
          <a:xfrm>
            <a:off x="144" y="466"/>
            <a:ext cx="21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躯　体</a:t>
            </a:r>
          </a:p>
        </xdr:txBody>
      </xdr:sp>
      <xdr:sp macro="" textlink="">
        <xdr:nvSpPr>
          <xdr:cNvPr id="24" name="Line 6">
            <a:extLst>
              <a:ext uri="{FF2B5EF4-FFF2-40B4-BE49-F238E27FC236}">
                <a16:creationId xmlns:a16="http://schemas.microsoft.com/office/drawing/2014/main" id="{00000000-0008-0000-0100-000018000000}"/>
              </a:ext>
            </a:extLst>
          </xdr:cNvPr>
          <xdr:cNvSpPr>
            <a:spLocks noChangeShapeType="1"/>
          </xdr:cNvSpPr>
        </xdr:nvSpPr>
        <xdr:spPr bwMode="auto">
          <a:xfrm>
            <a:off x="144" y="464"/>
            <a:ext cx="216" cy="0"/>
          </a:xfrm>
          <a:prstGeom prst="line">
            <a:avLst/>
          </a:prstGeom>
          <a:noFill/>
          <a:ln w="28575">
            <a:solidFill>
              <a:srgbClr val="FFC000"/>
            </a:solidFill>
            <a:round/>
            <a:headEnd/>
            <a:tailEnd/>
          </a:ln>
          <a:extLst>
            <a:ext uri="{909E8E84-426E-40DD-AFC4-6F175D3DCCD1}">
              <a14:hiddenFill xmlns:a14="http://schemas.microsoft.com/office/drawing/2010/main">
                <a:noFill/>
              </a14:hiddenFill>
            </a:ext>
          </a:extLst>
        </xdr:spPr>
      </xdr:sp>
      <xdr:sp macro="" textlink="">
        <xdr:nvSpPr>
          <xdr:cNvPr id="25" name="Line 6">
            <a:extLst>
              <a:ext uri="{FF2B5EF4-FFF2-40B4-BE49-F238E27FC236}">
                <a16:creationId xmlns:a16="http://schemas.microsoft.com/office/drawing/2014/main" id="{00000000-0008-0000-0100-000019000000}"/>
              </a:ext>
            </a:extLst>
          </xdr:cNvPr>
          <xdr:cNvSpPr>
            <a:spLocks noChangeShapeType="1"/>
          </xdr:cNvSpPr>
        </xdr:nvSpPr>
        <xdr:spPr bwMode="auto">
          <a:xfrm>
            <a:off x="160" y="456"/>
            <a:ext cx="199"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32" name="Line 6">
            <a:extLst>
              <a:ext uri="{FF2B5EF4-FFF2-40B4-BE49-F238E27FC236}">
                <a16:creationId xmlns:a16="http://schemas.microsoft.com/office/drawing/2014/main" id="{00000000-0008-0000-0100-000020000000}"/>
              </a:ext>
            </a:extLst>
          </xdr:cNvPr>
          <xdr:cNvSpPr>
            <a:spLocks noChangeShapeType="1"/>
          </xdr:cNvSpPr>
        </xdr:nvSpPr>
        <xdr:spPr bwMode="auto">
          <a:xfrm>
            <a:off x="186" y="447"/>
            <a:ext cx="173" cy="0"/>
          </a:xfrm>
          <a:prstGeom prst="line">
            <a:avLst/>
          </a:prstGeom>
          <a:noFill/>
          <a:ln w="28575">
            <a:solidFill>
              <a:srgbClr val="0000FF"/>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118384</xdr:colOff>
      <xdr:row>7</xdr:row>
      <xdr:rowOff>1067481</xdr:rowOff>
    </xdr:from>
    <xdr:to>
      <xdr:col>3</xdr:col>
      <xdr:colOff>2533650</xdr:colOff>
      <xdr:row>7</xdr:row>
      <xdr:rowOff>1429431</xdr:rowOff>
    </xdr:to>
    <xdr:sp macro="" textlink="">
      <xdr:nvSpPr>
        <xdr:cNvPr id="26" name="Text Box 13">
          <a:extLst>
            <a:ext uri="{FF2B5EF4-FFF2-40B4-BE49-F238E27FC236}">
              <a16:creationId xmlns:a16="http://schemas.microsoft.com/office/drawing/2014/main" id="{00000000-0008-0000-0100-00001A000000}"/>
            </a:ext>
          </a:extLst>
        </xdr:cNvPr>
        <xdr:cNvSpPr txBox="1">
          <a:spLocks noChangeArrowheads="1"/>
        </xdr:cNvSpPr>
      </xdr:nvSpPr>
      <xdr:spPr bwMode="auto">
        <a:xfrm>
          <a:off x="8284484" y="4001181"/>
          <a:ext cx="2415266" cy="361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　　　　　　　主剤　　　　　　</a:t>
          </a:r>
        </a:p>
      </xdr:txBody>
    </xdr:sp>
    <xdr:clientData/>
  </xdr:twoCellAnchor>
  <xdr:twoCellAnchor>
    <xdr:from>
      <xdr:col>3</xdr:col>
      <xdr:colOff>190500</xdr:colOff>
      <xdr:row>7</xdr:row>
      <xdr:rowOff>1270908</xdr:rowOff>
    </xdr:from>
    <xdr:to>
      <xdr:col>3</xdr:col>
      <xdr:colOff>571500</xdr:colOff>
      <xdr:row>7</xdr:row>
      <xdr:rowOff>1270908</xdr:rowOff>
    </xdr:to>
    <xdr:sp macro="" textlink="">
      <xdr:nvSpPr>
        <xdr:cNvPr id="27" name="Line 16">
          <a:extLst>
            <a:ext uri="{FF2B5EF4-FFF2-40B4-BE49-F238E27FC236}">
              <a16:creationId xmlns:a16="http://schemas.microsoft.com/office/drawing/2014/main" id="{00000000-0008-0000-0100-00001B000000}"/>
            </a:ext>
          </a:extLst>
        </xdr:cNvPr>
        <xdr:cNvSpPr>
          <a:spLocks noChangeShapeType="1"/>
        </xdr:cNvSpPr>
      </xdr:nvSpPr>
      <xdr:spPr bwMode="auto">
        <a:xfrm>
          <a:off x="8356600" y="4204608"/>
          <a:ext cx="38100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118384</xdr:colOff>
      <xdr:row>7</xdr:row>
      <xdr:rowOff>762681</xdr:rowOff>
    </xdr:from>
    <xdr:to>
      <xdr:col>3</xdr:col>
      <xdr:colOff>2533650</xdr:colOff>
      <xdr:row>7</xdr:row>
      <xdr:rowOff>1124631</xdr:rowOff>
    </xdr:to>
    <xdr:sp macro="" textlink="">
      <xdr:nvSpPr>
        <xdr:cNvPr id="28" name="Text Box 13">
          <a:extLst>
            <a:ext uri="{FF2B5EF4-FFF2-40B4-BE49-F238E27FC236}">
              <a16:creationId xmlns:a16="http://schemas.microsoft.com/office/drawing/2014/main" id="{00000000-0008-0000-0100-00001C000000}"/>
            </a:ext>
          </a:extLst>
        </xdr:cNvPr>
        <xdr:cNvSpPr txBox="1">
          <a:spLocks noChangeArrowheads="1"/>
        </xdr:cNvSpPr>
      </xdr:nvSpPr>
      <xdr:spPr bwMode="auto">
        <a:xfrm>
          <a:off x="8284484" y="3696381"/>
          <a:ext cx="2415266" cy="361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　　　　　　　湿潤散水　　　　</a:t>
          </a:r>
        </a:p>
      </xdr:txBody>
    </xdr:sp>
    <xdr:clientData/>
  </xdr:twoCellAnchor>
  <xdr:twoCellAnchor>
    <xdr:from>
      <xdr:col>3</xdr:col>
      <xdr:colOff>190500</xdr:colOff>
      <xdr:row>7</xdr:row>
      <xdr:rowOff>966108</xdr:rowOff>
    </xdr:from>
    <xdr:to>
      <xdr:col>3</xdr:col>
      <xdr:colOff>571500</xdr:colOff>
      <xdr:row>7</xdr:row>
      <xdr:rowOff>966108</xdr:rowOff>
    </xdr:to>
    <xdr:sp macro="" textlink="">
      <xdr:nvSpPr>
        <xdr:cNvPr id="29" name="Line 16">
          <a:extLst>
            <a:ext uri="{FF2B5EF4-FFF2-40B4-BE49-F238E27FC236}">
              <a16:creationId xmlns:a16="http://schemas.microsoft.com/office/drawing/2014/main" id="{00000000-0008-0000-0100-00001D000000}"/>
            </a:ext>
          </a:extLst>
        </xdr:cNvPr>
        <xdr:cNvSpPr>
          <a:spLocks noChangeShapeType="1"/>
        </xdr:cNvSpPr>
      </xdr:nvSpPr>
      <xdr:spPr bwMode="auto">
        <a:xfrm>
          <a:off x="8356600" y="3899808"/>
          <a:ext cx="381000" cy="0"/>
        </a:xfrm>
        <a:prstGeom prst="line">
          <a:avLst/>
        </a:prstGeom>
        <a:noFill/>
        <a:ln w="28575">
          <a:solidFill>
            <a:srgbClr val="0000FF"/>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7</xdr:row>
      <xdr:rowOff>1575708</xdr:rowOff>
    </xdr:from>
    <xdr:to>
      <xdr:col>3</xdr:col>
      <xdr:colOff>571500</xdr:colOff>
      <xdr:row>7</xdr:row>
      <xdr:rowOff>1575708</xdr:rowOff>
    </xdr:to>
    <xdr:sp macro="" textlink="">
      <xdr:nvSpPr>
        <xdr:cNvPr id="31" name="Line 16">
          <a:extLst>
            <a:ext uri="{FF2B5EF4-FFF2-40B4-BE49-F238E27FC236}">
              <a16:creationId xmlns:a16="http://schemas.microsoft.com/office/drawing/2014/main" id="{00000000-0008-0000-0100-00001F000000}"/>
            </a:ext>
          </a:extLst>
        </xdr:cNvPr>
        <xdr:cNvSpPr>
          <a:spLocks noChangeShapeType="1"/>
        </xdr:cNvSpPr>
      </xdr:nvSpPr>
      <xdr:spPr bwMode="auto">
        <a:xfrm>
          <a:off x="8356600" y="4509408"/>
          <a:ext cx="381000" cy="0"/>
        </a:xfrm>
        <a:prstGeom prst="line">
          <a:avLst/>
        </a:prstGeom>
        <a:noFill/>
        <a:ln w="28575">
          <a:solidFill>
            <a:srgbClr val="FFC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137434</xdr:colOff>
      <xdr:row>7</xdr:row>
      <xdr:rowOff>1410381</xdr:rowOff>
    </xdr:from>
    <xdr:to>
      <xdr:col>4</xdr:col>
      <xdr:colOff>2552700</xdr:colOff>
      <xdr:row>7</xdr:row>
      <xdr:rowOff>1772331</xdr:rowOff>
    </xdr:to>
    <xdr:sp macro="" textlink="">
      <xdr:nvSpPr>
        <xdr:cNvPr id="33" name="Text Box 13">
          <a:extLst>
            <a:ext uri="{FF2B5EF4-FFF2-40B4-BE49-F238E27FC236}">
              <a16:creationId xmlns:a16="http://schemas.microsoft.com/office/drawing/2014/main" id="{00000000-0008-0000-0100-000021000000}"/>
            </a:ext>
          </a:extLst>
        </xdr:cNvPr>
        <xdr:cNvSpPr txBox="1">
          <a:spLocks noChangeArrowheads="1"/>
        </xdr:cNvSpPr>
      </xdr:nvSpPr>
      <xdr:spPr bwMode="auto">
        <a:xfrm>
          <a:off x="8303534" y="4344081"/>
          <a:ext cx="2415266" cy="361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　　　　　　　補助剤　　　　　　</a:t>
          </a:r>
        </a:p>
      </xdr:txBody>
    </xdr:sp>
    <xdr:clientData/>
  </xdr:twoCellAnchor>
  <xdr:twoCellAnchor>
    <xdr:from>
      <xdr:col>4</xdr:col>
      <xdr:colOff>123825</xdr:colOff>
      <xdr:row>7</xdr:row>
      <xdr:rowOff>1985645</xdr:rowOff>
    </xdr:from>
    <xdr:to>
      <xdr:col>4</xdr:col>
      <xdr:colOff>2181225</xdr:colOff>
      <xdr:row>7</xdr:row>
      <xdr:rowOff>2311400</xdr:rowOff>
    </xdr:to>
    <xdr:grpSp>
      <xdr:nvGrpSpPr>
        <xdr:cNvPr id="34" name="Group 27">
          <a:extLst>
            <a:ext uri="{FF2B5EF4-FFF2-40B4-BE49-F238E27FC236}">
              <a16:creationId xmlns:a16="http://schemas.microsoft.com/office/drawing/2014/main" id="{00000000-0008-0000-0100-000022000000}"/>
            </a:ext>
          </a:extLst>
        </xdr:cNvPr>
        <xdr:cNvGrpSpPr>
          <a:grpSpLocks/>
        </xdr:cNvGrpSpPr>
      </xdr:nvGrpSpPr>
      <xdr:grpSpPr bwMode="auto">
        <a:xfrm>
          <a:off x="8448675" y="4938395"/>
          <a:ext cx="2057400" cy="325755"/>
          <a:chOff x="144" y="447"/>
          <a:chExt cx="216" cy="57"/>
        </a:xfrm>
      </xdr:grpSpPr>
      <xdr:sp macro="" textlink="">
        <xdr:nvSpPr>
          <xdr:cNvPr id="35" name="Rectangle 3">
            <a:extLst>
              <a:ext uri="{FF2B5EF4-FFF2-40B4-BE49-F238E27FC236}">
                <a16:creationId xmlns:a16="http://schemas.microsoft.com/office/drawing/2014/main" id="{00000000-0008-0000-0100-000023000000}"/>
              </a:ext>
            </a:extLst>
          </xdr:cNvPr>
          <xdr:cNvSpPr>
            <a:spLocks noChangeArrowheads="1"/>
          </xdr:cNvSpPr>
        </xdr:nvSpPr>
        <xdr:spPr bwMode="auto">
          <a:xfrm>
            <a:off x="144" y="466"/>
            <a:ext cx="21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躯　体</a:t>
            </a:r>
          </a:p>
        </xdr:txBody>
      </xdr:sp>
      <xdr:sp macro="" textlink="">
        <xdr:nvSpPr>
          <xdr:cNvPr id="36" name="Line 6">
            <a:extLst>
              <a:ext uri="{FF2B5EF4-FFF2-40B4-BE49-F238E27FC236}">
                <a16:creationId xmlns:a16="http://schemas.microsoft.com/office/drawing/2014/main" id="{00000000-0008-0000-0100-000024000000}"/>
              </a:ext>
            </a:extLst>
          </xdr:cNvPr>
          <xdr:cNvSpPr>
            <a:spLocks noChangeShapeType="1"/>
          </xdr:cNvSpPr>
        </xdr:nvSpPr>
        <xdr:spPr bwMode="auto">
          <a:xfrm>
            <a:off x="144" y="464"/>
            <a:ext cx="216" cy="0"/>
          </a:xfrm>
          <a:prstGeom prst="line">
            <a:avLst/>
          </a:prstGeom>
          <a:noFill/>
          <a:ln w="28575">
            <a:solidFill>
              <a:srgbClr val="FFC000"/>
            </a:solidFill>
            <a:round/>
            <a:headEnd/>
            <a:tailEnd/>
          </a:ln>
          <a:extLst>
            <a:ext uri="{909E8E84-426E-40DD-AFC4-6F175D3DCCD1}">
              <a14:hiddenFill xmlns:a14="http://schemas.microsoft.com/office/drawing/2010/main">
                <a:noFill/>
              </a14:hiddenFill>
            </a:ext>
          </a:extLst>
        </xdr:spPr>
      </xdr:sp>
      <xdr:sp macro="" textlink="">
        <xdr:nvSpPr>
          <xdr:cNvPr id="37" name="Line 6">
            <a:extLst>
              <a:ext uri="{FF2B5EF4-FFF2-40B4-BE49-F238E27FC236}">
                <a16:creationId xmlns:a16="http://schemas.microsoft.com/office/drawing/2014/main" id="{00000000-0008-0000-0100-000025000000}"/>
              </a:ext>
            </a:extLst>
          </xdr:cNvPr>
          <xdr:cNvSpPr>
            <a:spLocks noChangeShapeType="1"/>
          </xdr:cNvSpPr>
        </xdr:nvSpPr>
        <xdr:spPr bwMode="auto">
          <a:xfrm>
            <a:off x="160" y="456"/>
            <a:ext cx="199"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38" name="Line 6">
            <a:extLst>
              <a:ext uri="{FF2B5EF4-FFF2-40B4-BE49-F238E27FC236}">
                <a16:creationId xmlns:a16="http://schemas.microsoft.com/office/drawing/2014/main" id="{00000000-0008-0000-0100-000026000000}"/>
              </a:ext>
            </a:extLst>
          </xdr:cNvPr>
          <xdr:cNvSpPr>
            <a:spLocks noChangeShapeType="1"/>
          </xdr:cNvSpPr>
        </xdr:nvSpPr>
        <xdr:spPr bwMode="auto">
          <a:xfrm>
            <a:off x="186" y="447"/>
            <a:ext cx="173" cy="0"/>
          </a:xfrm>
          <a:prstGeom prst="line">
            <a:avLst/>
          </a:prstGeom>
          <a:noFill/>
          <a:ln w="28575">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118384</xdr:colOff>
      <xdr:row>7</xdr:row>
      <xdr:rowOff>1067481</xdr:rowOff>
    </xdr:from>
    <xdr:to>
      <xdr:col>4</xdr:col>
      <xdr:colOff>2533650</xdr:colOff>
      <xdr:row>7</xdr:row>
      <xdr:rowOff>1429431</xdr:rowOff>
    </xdr:to>
    <xdr:sp macro="" textlink="">
      <xdr:nvSpPr>
        <xdr:cNvPr id="39" name="Text Box 13">
          <a:extLst>
            <a:ext uri="{FF2B5EF4-FFF2-40B4-BE49-F238E27FC236}">
              <a16:creationId xmlns:a16="http://schemas.microsoft.com/office/drawing/2014/main" id="{00000000-0008-0000-0100-000027000000}"/>
            </a:ext>
          </a:extLst>
        </xdr:cNvPr>
        <xdr:cNvSpPr txBox="1">
          <a:spLocks noChangeArrowheads="1"/>
        </xdr:cNvSpPr>
      </xdr:nvSpPr>
      <xdr:spPr bwMode="auto">
        <a:xfrm>
          <a:off x="8284484" y="4001181"/>
          <a:ext cx="2415266" cy="361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　　　　　　　主剤　　　　　　</a:t>
          </a:r>
        </a:p>
      </xdr:txBody>
    </xdr:sp>
    <xdr:clientData/>
  </xdr:twoCellAnchor>
  <xdr:twoCellAnchor>
    <xdr:from>
      <xdr:col>4</xdr:col>
      <xdr:colOff>190500</xdr:colOff>
      <xdr:row>7</xdr:row>
      <xdr:rowOff>1270908</xdr:rowOff>
    </xdr:from>
    <xdr:to>
      <xdr:col>4</xdr:col>
      <xdr:colOff>571500</xdr:colOff>
      <xdr:row>7</xdr:row>
      <xdr:rowOff>1270908</xdr:rowOff>
    </xdr:to>
    <xdr:sp macro="" textlink="">
      <xdr:nvSpPr>
        <xdr:cNvPr id="40" name="Line 16">
          <a:extLst>
            <a:ext uri="{FF2B5EF4-FFF2-40B4-BE49-F238E27FC236}">
              <a16:creationId xmlns:a16="http://schemas.microsoft.com/office/drawing/2014/main" id="{00000000-0008-0000-0100-000028000000}"/>
            </a:ext>
          </a:extLst>
        </xdr:cNvPr>
        <xdr:cNvSpPr>
          <a:spLocks noChangeShapeType="1"/>
        </xdr:cNvSpPr>
      </xdr:nvSpPr>
      <xdr:spPr bwMode="auto">
        <a:xfrm>
          <a:off x="8356600" y="4204608"/>
          <a:ext cx="38100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190500</xdr:colOff>
      <xdr:row>7</xdr:row>
      <xdr:rowOff>1575708</xdr:rowOff>
    </xdr:from>
    <xdr:to>
      <xdr:col>4</xdr:col>
      <xdr:colOff>571500</xdr:colOff>
      <xdr:row>7</xdr:row>
      <xdr:rowOff>1575708</xdr:rowOff>
    </xdr:to>
    <xdr:sp macro="" textlink="">
      <xdr:nvSpPr>
        <xdr:cNvPr id="43" name="Line 16">
          <a:extLst>
            <a:ext uri="{FF2B5EF4-FFF2-40B4-BE49-F238E27FC236}">
              <a16:creationId xmlns:a16="http://schemas.microsoft.com/office/drawing/2014/main" id="{00000000-0008-0000-0100-00002B000000}"/>
            </a:ext>
          </a:extLst>
        </xdr:cNvPr>
        <xdr:cNvSpPr>
          <a:spLocks noChangeShapeType="1"/>
        </xdr:cNvSpPr>
      </xdr:nvSpPr>
      <xdr:spPr bwMode="auto">
        <a:xfrm>
          <a:off x="8356600" y="4509408"/>
          <a:ext cx="381000" cy="0"/>
        </a:xfrm>
        <a:prstGeom prst="line">
          <a:avLst/>
        </a:prstGeom>
        <a:noFill/>
        <a:ln w="28575">
          <a:solidFill>
            <a:srgbClr val="FFC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137434</xdr:colOff>
      <xdr:row>7</xdr:row>
      <xdr:rowOff>1410381</xdr:rowOff>
    </xdr:from>
    <xdr:to>
      <xdr:col>5</xdr:col>
      <xdr:colOff>2552700</xdr:colOff>
      <xdr:row>7</xdr:row>
      <xdr:rowOff>1772331</xdr:rowOff>
    </xdr:to>
    <xdr:sp macro="" textlink="">
      <xdr:nvSpPr>
        <xdr:cNvPr id="2" name="Text Box 13">
          <a:extLst>
            <a:ext uri="{FF2B5EF4-FFF2-40B4-BE49-F238E27FC236}">
              <a16:creationId xmlns:a16="http://schemas.microsoft.com/office/drawing/2014/main" id="{46569211-236D-41BE-B95B-708BCA6343C3}"/>
            </a:ext>
          </a:extLst>
        </xdr:cNvPr>
        <xdr:cNvSpPr txBox="1">
          <a:spLocks noChangeArrowheads="1"/>
        </xdr:cNvSpPr>
      </xdr:nvSpPr>
      <xdr:spPr bwMode="auto">
        <a:xfrm>
          <a:off x="14596384" y="4363131"/>
          <a:ext cx="2415266" cy="361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　　　　　　　補助剤　　　　　　</a:t>
          </a:r>
        </a:p>
      </xdr:txBody>
    </xdr:sp>
    <xdr:clientData/>
  </xdr:twoCellAnchor>
  <xdr:twoCellAnchor>
    <xdr:from>
      <xdr:col>5</xdr:col>
      <xdr:colOff>123825</xdr:colOff>
      <xdr:row>7</xdr:row>
      <xdr:rowOff>1928495</xdr:rowOff>
    </xdr:from>
    <xdr:to>
      <xdr:col>5</xdr:col>
      <xdr:colOff>2181225</xdr:colOff>
      <xdr:row>7</xdr:row>
      <xdr:rowOff>2311400</xdr:rowOff>
    </xdr:to>
    <xdr:grpSp>
      <xdr:nvGrpSpPr>
        <xdr:cNvPr id="3" name="Group 27">
          <a:extLst>
            <a:ext uri="{FF2B5EF4-FFF2-40B4-BE49-F238E27FC236}">
              <a16:creationId xmlns:a16="http://schemas.microsoft.com/office/drawing/2014/main" id="{0E354156-35DB-41D9-8192-6F30B8B406F1}"/>
            </a:ext>
          </a:extLst>
        </xdr:cNvPr>
        <xdr:cNvGrpSpPr>
          <a:grpSpLocks/>
        </xdr:cNvGrpSpPr>
      </xdr:nvGrpSpPr>
      <xdr:grpSpPr bwMode="auto">
        <a:xfrm>
          <a:off x="11515725" y="4881245"/>
          <a:ext cx="2057400" cy="382905"/>
          <a:chOff x="144" y="437"/>
          <a:chExt cx="216" cy="67"/>
        </a:xfrm>
      </xdr:grpSpPr>
      <xdr:sp macro="" textlink="">
        <xdr:nvSpPr>
          <xdr:cNvPr id="4" name="Rectangle 3">
            <a:extLst>
              <a:ext uri="{FF2B5EF4-FFF2-40B4-BE49-F238E27FC236}">
                <a16:creationId xmlns:a16="http://schemas.microsoft.com/office/drawing/2014/main" id="{08E65B2A-884F-DDC7-DA97-1805BDDC60EC}"/>
              </a:ext>
            </a:extLst>
          </xdr:cNvPr>
          <xdr:cNvSpPr>
            <a:spLocks noChangeArrowheads="1"/>
          </xdr:cNvSpPr>
        </xdr:nvSpPr>
        <xdr:spPr bwMode="auto">
          <a:xfrm>
            <a:off x="144" y="466"/>
            <a:ext cx="21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躯　体</a:t>
            </a:r>
          </a:p>
        </xdr:txBody>
      </xdr:sp>
      <xdr:sp macro="" textlink="">
        <xdr:nvSpPr>
          <xdr:cNvPr id="5" name="Line 6">
            <a:extLst>
              <a:ext uri="{FF2B5EF4-FFF2-40B4-BE49-F238E27FC236}">
                <a16:creationId xmlns:a16="http://schemas.microsoft.com/office/drawing/2014/main" id="{5D512F28-9D1A-1F0F-98EE-217DB88CEB16}"/>
              </a:ext>
            </a:extLst>
          </xdr:cNvPr>
          <xdr:cNvSpPr>
            <a:spLocks noChangeShapeType="1"/>
          </xdr:cNvSpPr>
        </xdr:nvSpPr>
        <xdr:spPr bwMode="auto">
          <a:xfrm>
            <a:off x="144" y="464"/>
            <a:ext cx="216" cy="0"/>
          </a:xfrm>
          <a:prstGeom prst="line">
            <a:avLst/>
          </a:prstGeom>
          <a:noFill/>
          <a:ln w="28575">
            <a:solidFill>
              <a:srgbClr val="FFC000"/>
            </a:solidFill>
            <a:round/>
            <a:headEnd/>
            <a:tailEnd/>
          </a:ln>
          <a:extLst>
            <a:ext uri="{909E8E84-426E-40DD-AFC4-6F175D3DCCD1}">
              <a14:hiddenFill xmlns:a14="http://schemas.microsoft.com/office/drawing/2010/main">
                <a:noFill/>
              </a14:hiddenFill>
            </a:ext>
          </a:extLst>
        </xdr:spPr>
      </xdr:sp>
      <xdr:sp macro="" textlink="">
        <xdr:nvSpPr>
          <xdr:cNvPr id="6" name="Line 6">
            <a:extLst>
              <a:ext uri="{FF2B5EF4-FFF2-40B4-BE49-F238E27FC236}">
                <a16:creationId xmlns:a16="http://schemas.microsoft.com/office/drawing/2014/main" id="{D004BBDA-DBCF-5EFC-02F3-2A0FFF6B2DB3}"/>
              </a:ext>
            </a:extLst>
          </xdr:cNvPr>
          <xdr:cNvSpPr>
            <a:spLocks noChangeShapeType="1"/>
          </xdr:cNvSpPr>
        </xdr:nvSpPr>
        <xdr:spPr bwMode="auto">
          <a:xfrm>
            <a:off x="160" y="456"/>
            <a:ext cx="199"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7" name="Line 6">
            <a:extLst>
              <a:ext uri="{FF2B5EF4-FFF2-40B4-BE49-F238E27FC236}">
                <a16:creationId xmlns:a16="http://schemas.microsoft.com/office/drawing/2014/main" id="{D4F9B3D2-3FDE-91F9-8391-ADCEF4A4E2B3}"/>
              </a:ext>
            </a:extLst>
          </xdr:cNvPr>
          <xdr:cNvSpPr>
            <a:spLocks noChangeShapeType="1"/>
          </xdr:cNvSpPr>
        </xdr:nvSpPr>
        <xdr:spPr bwMode="auto">
          <a:xfrm>
            <a:off x="186" y="447"/>
            <a:ext cx="173" cy="0"/>
          </a:xfrm>
          <a:prstGeom prst="line">
            <a:avLst/>
          </a:prstGeom>
          <a:noFill/>
          <a:ln w="28575">
            <a:solidFill>
              <a:srgbClr val="FFC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1" name="Line 6">
            <a:extLst>
              <a:ext uri="{FF2B5EF4-FFF2-40B4-BE49-F238E27FC236}">
                <a16:creationId xmlns:a16="http://schemas.microsoft.com/office/drawing/2014/main" id="{54070945-98BE-ED80-DFEA-B9C2329D5031}"/>
              </a:ext>
            </a:extLst>
          </xdr:cNvPr>
          <xdr:cNvSpPr>
            <a:spLocks noChangeShapeType="1"/>
          </xdr:cNvSpPr>
        </xdr:nvSpPr>
        <xdr:spPr bwMode="auto">
          <a:xfrm>
            <a:off x="206" y="437"/>
            <a:ext cx="153" cy="0"/>
          </a:xfrm>
          <a:prstGeom prst="line">
            <a:avLst/>
          </a:prstGeom>
          <a:noFill/>
          <a:ln w="28575">
            <a:solidFill>
              <a:srgbClr val="FF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grpSp>
    <xdr:clientData/>
  </xdr:twoCellAnchor>
  <xdr:twoCellAnchor>
    <xdr:from>
      <xdr:col>5</xdr:col>
      <xdr:colOff>118384</xdr:colOff>
      <xdr:row>7</xdr:row>
      <xdr:rowOff>1067481</xdr:rowOff>
    </xdr:from>
    <xdr:to>
      <xdr:col>5</xdr:col>
      <xdr:colOff>2533650</xdr:colOff>
      <xdr:row>7</xdr:row>
      <xdr:rowOff>1429431</xdr:rowOff>
    </xdr:to>
    <xdr:sp macro="" textlink="">
      <xdr:nvSpPr>
        <xdr:cNvPr id="8" name="Text Box 13">
          <a:extLst>
            <a:ext uri="{FF2B5EF4-FFF2-40B4-BE49-F238E27FC236}">
              <a16:creationId xmlns:a16="http://schemas.microsoft.com/office/drawing/2014/main" id="{228BD39D-3BF4-493D-B841-C03B56BD25FB}"/>
            </a:ext>
          </a:extLst>
        </xdr:cNvPr>
        <xdr:cNvSpPr txBox="1">
          <a:spLocks noChangeArrowheads="1"/>
        </xdr:cNvSpPr>
      </xdr:nvSpPr>
      <xdr:spPr bwMode="auto">
        <a:xfrm>
          <a:off x="14577334" y="4020231"/>
          <a:ext cx="2415266" cy="361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　　　　　　　主剤　　　　　　</a:t>
          </a:r>
        </a:p>
      </xdr:txBody>
    </xdr:sp>
    <xdr:clientData/>
  </xdr:twoCellAnchor>
  <xdr:twoCellAnchor>
    <xdr:from>
      <xdr:col>5</xdr:col>
      <xdr:colOff>190500</xdr:colOff>
      <xdr:row>7</xdr:row>
      <xdr:rowOff>1270908</xdr:rowOff>
    </xdr:from>
    <xdr:to>
      <xdr:col>5</xdr:col>
      <xdr:colOff>571500</xdr:colOff>
      <xdr:row>7</xdr:row>
      <xdr:rowOff>1270908</xdr:rowOff>
    </xdr:to>
    <xdr:sp macro="" textlink="">
      <xdr:nvSpPr>
        <xdr:cNvPr id="9" name="Line 16">
          <a:extLst>
            <a:ext uri="{FF2B5EF4-FFF2-40B4-BE49-F238E27FC236}">
              <a16:creationId xmlns:a16="http://schemas.microsoft.com/office/drawing/2014/main" id="{590200E9-9D3B-4BE5-A45D-43751D3AD112}"/>
            </a:ext>
          </a:extLst>
        </xdr:cNvPr>
        <xdr:cNvSpPr>
          <a:spLocks noChangeShapeType="1"/>
        </xdr:cNvSpPr>
      </xdr:nvSpPr>
      <xdr:spPr bwMode="auto">
        <a:xfrm>
          <a:off x="14649450" y="4223658"/>
          <a:ext cx="38100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190500</xdr:colOff>
      <xdr:row>7</xdr:row>
      <xdr:rowOff>1575708</xdr:rowOff>
    </xdr:from>
    <xdr:to>
      <xdr:col>5</xdr:col>
      <xdr:colOff>571500</xdr:colOff>
      <xdr:row>7</xdr:row>
      <xdr:rowOff>1575708</xdr:rowOff>
    </xdr:to>
    <xdr:sp macro="" textlink="">
      <xdr:nvSpPr>
        <xdr:cNvPr id="19" name="Line 16">
          <a:extLst>
            <a:ext uri="{FF2B5EF4-FFF2-40B4-BE49-F238E27FC236}">
              <a16:creationId xmlns:a16="http://schemas.microsoft.com/office/drawing/2014/main" id="{FCC14754-3C39-4946-8CA9-8EC6F8EF3E34}"/>
            </a:ext>
          </a:extLst>
        </xdr:cNvPr>
        <xdr:cNvSpPr>
          <a:spLocks noChangeShapeType="1"/>
        </xdr:cNvSpPr>
      </xdr:nvSpPr>
      <xdr:spPr bwMode="auto">
        <a:xfrm>
          <a:off x="14649450" y="4528458"/>
          <a:ext cx="381000" cy="0"/>
        </a:xfrm>
        <a:prstGeom prst="line">
          <a:avLst/>
        </a:prstGeom>
        <a:noFill/>
        <a:ln w="28575">
          <a:solidFill>
            <a:srgbClr val="FFC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L212"/>
  <sheetViews>
    <sheetView view="pageBreakPreview" zoomScale="75" zoomScaleNormal="75" zoomScaleSheetLayoutView="75" workbookViewId="0">
      <selection activeCell="A5" sqref="A5"/>
    </sheetView>
  </sheetViews>
  <sheetFormatPr defaultColWidth="2.375" defaultRowHeight="12" x14ac:dyDescent="0.15"/>
  <cols>
    <col min="1" max="1" width="2.375" style="13"/>
    <col min="2" max="2" width="2.375" style="13" customWidth="1"/>
    <col min="3" max="37" width="2.375" style="13"/>
    <col min="38" max="38" width="2.375" style="13" customWidth="1"/>
    <col min="39" max="258" width="2.375" style="13"/>
    <col min="259" max="259" width="2.375" style="13" customWidth="1"/>
    <col min="260" max="294" width="2.375" style="13"/>
    <col min="295" max="295" width="2.375" style="13" customWidth="1"/>
    <col min="296" max="514" width="2.375" style="13"/>
    <col min="515" max="515" width="2.375" style="13" customWidth="1"/>
    <col min="516" max="550" width="2.375" style="13"/>
    <col min="551" max="551" width="2.375" style="13" customWidth="1"/>
    <col min="552" max="770" width="2.375" style="13"/>
    <col min="771" max="771" width="2.375" style="13" customWidth="1"/>
    <col min="772" max="806" width="2.375" style="13"/>
    <col min="807" max="807" width="2.375" style="13" customWidth="1"/>
    <col min="808" max="1026" width="2.375" style="13"/>
    <col min="1027" max="1027" width="2.375" style="13" customWidth="1"/>
    <col min="1028" max="1062" width="2.375" style="13"/>
    <col min="1063" max="1063" width="2.375" style="13" customWidth="1"/>
    <col min="1064" max="1282" width="2.375" style="13"/>
    <col min="1283" max="1283" width="2.375" style="13" customWidth="1"/>
    <col min="1284" max="1318" width="2.375" style="13"/>
    <col min="1319" max="1319" width="2.375" style="13" customWidth="1"/>
    <col min="1320" max="1538" width="2.375" style="13"/>
    <col min="1539" max="1539" width="2.375" style="13" customWidth="1"/>
    <col min="1540" max="1574" width="2.375" style="13"/>
    <col min="1575" max="1575" width="2.375" style="13" customWidth="1"/>
    <col min="1576" max="1794" width="2.375" style="13"/>
    <col min="1795" max="1795" width="2.375" style="13" customWidth="1"/>
    <col min="1796" max="1830" width="2.375" style="13"/>
    <col min="1831" max="1831" width="2.375" style="13" customWidth="1"/>
    <col min="1832" max="2050" width="2.375" style="13"/>
    <col min="2051" max="2051" width="2.375" style="13" customWidth="1"/>
    <col min="2052" max="2086" width="2.375" style="13"/>
    <col min="2087" max="2087" width="2.375" style="13" customWidth="1"/>
    <col min="2088" max="2306" width="2.375" style="13"/>
    <col min="2307" max="2307" width="2.375" style="13" customWidth="1"/>
    <col min="2308" max="2342" width="2.375" style="13"/>
    <col min="2343" max="2343" width="2.375" style="13" customWidth="1"/>
    <col min="2344" max="2562" width="2.375" style="13"/>
    <col min="2563" max="2563" width="2.375" style="13" customWidth="1"/>
    <col min="2564" max="2598" width="2.375" style="13"/>
    <col min="2599" max="2599" width="2.375" style="13" customWidth="1"/>
    <col min="2600" max="2818" width="2.375" style="13"/>
    <col min="2819" max="2819" width="2.375" style="13" customWidth="1"/>
    <col min="2820" max="2854" width="2.375" style="13"/>
    <col min="2855" max="2855" width="2.375" style="13" customWidth="1"/>
    <col min="2856" max="3074" width="2.375" style="13"/>
    <col min="3075" max="3075" width="2.375" style="13" customWidth="1"/>
    <col min="3076" max="3110" width="2.375" style="13"/>
    <col min="3111" max="3111" width="2.375" style="13" customWidth="1"/>
    <col min="3112" max="3330" width="2.375" style="13"/>
    <col min="3331" max="3331" width="2.375" style="13" customWidth="1"/>
    <col min="3332" max="3366" width="2.375" style="13"/>
    <col min="3367" max="3367" width="2.375" style="13" customWidth="1"/>
    <col min="3368" max="3586" width="2.375" style="13"/>
    <col min="3587" max="3587" width="2.375" style="13" customWidth="1"/>
    <col min="3588" max="3622" width="2.375" style="13"/>
    <col min="3623" max="3623" width="2.375" style="13" customWidth="1"/>
    <col min="3624" max="3842" width="2.375" style="13"/>
    <col min="3843" max="3843" width="2.375" style="13" customWidth="1"/>
    <col min="3844" max="3878" width="2.375" style="13"/>
    <col min="3879" max="3879" width="2.375" style="13" customWidth="1"/>
    <col min="3880" max="4098" width="2.375" style="13"/>
    <col min="4099" max="4099" width="2.375" style="13" customWidth="1"/>
    <col min="4100" max="4134" width="2.375" style="13"/>
    <col min="4135" max="4135" width="2.375" style="13" customWidth="1"/>
    <col min="4136" max="4354" width="2.375" style="13"/>
    <col min="4355" max="4355" width="2.375" style="13" customWidth="1"/>
    <col min="4356" max="4390" width="2.375" style="13"/>
    <col min="4391" max="4391" width="2.375" style="13" customWidth="1"/>
    <col min="4392" max="4610" width="2.375" style="13"/>
    <col min="4611" max="4611" width="2.375" style="13" customWidth="1"/>
    <col min="4612" max="4646" width="2.375" style="13"/>
    <col min="4647" max="4647" width="2.375" style="13" customWidth="1"/>
    <col min="4648" max="4866" width="2.375" style="13"/>
    <col min="4867" max="4867" width="2.375" style="13" customWidth="1"/>
    <col min="4868" max="4902" width="2.375" style="13"/>
    <col min="4903" max="4903" width="2.375" style="13" customWidth="1"/>
    <col min="4904" max="5122" width="2.375" style="13"/>
    <col min="5123" max="5123" width="2.375" style="13" customWidth="1"/>
    <col min="5124" max="5158" width="2.375" style="13"/>
    <col min="5159" max="5159" width="2.375" style="13" customWidth="1"/>
    <col min="5160" max="5378" width="2.375" style="13"/>
    <col min="5379" max="5379" width="2.375" style="13" customWidth="1"/>
    <col min="5380" max="5414" width="2.375" style="13"/>
    <col min="5415" max="5415" width="2.375" style="13" customWidth="1"/>
    <col min="5416" max="5634" width="2.375" style="13"/>
    <col min="5635" max="5635" width="2.375" style="13" customWidth="1"/>
    <col min="5636" max="5670" width="2.375" style="13"/>
    <col min="5671" max="5671" width="2.375" style="13" customWidth="1"/>
    <col min="5672" max="5890" width="2.375" style="13"/>
    <col min="5891" max="5891" width="2.375" style="13" customWidth="1"/>
    <col min="5892" max="5926" width="2.375" style="13"/>
    <col min="5927" max="5927" width="2.375" style="13" customWidth="1"/>
    <col min="5928" max="6146" width="2.375" style="13"/>
    <col min="6147" max="6147" width="2.375" style="13" customWidth="1"/>
    <col min="6148" max="6182" width="2.375" style="13"/>
    <col min="6183" max="6183" width="2.375" style="13" customWidth="1"/>
    <col min="6184" max="6402" width="2.375" style="13"/>
    <col min="6403" max="6403" width="2.375" style="13" customWidth="1"/>
    <col min="6404" max="6438" width="2.375" style="13"/>
    <col min="6439" max="6439" width="2.375" style="13" customWidth="1"/>
    <col min="6440" max="6658" width="2.375" style="13"/>
    <col min="6659" max="6659" width="2.375" style="13" customWidth="1"/>
    <col min="6660" max="6694" width="2.375" style="13"/>
    <col min="6695" max="6695" width="2.375" style="13" customWidth="1"/>
    <col min="6696" max="6914" width="2.375" style="13"/>
    <col min="6915" max="6915" width="2.375" style="13" customWidth="1"/>
    <col min="6916" max="6950" width="2.375" style="13"/>
    <col min="6951" max="6951" width="2.375" style="13" customWidth="1"/>
    <col min="6952" max="7170" width="2.375" style="13"/>
    <col min="7171" max="7171" width="2.375" style="13" customWidth="1"/>
    <col min="7172" max="7206" width="2.375" style="13"/>
    <col min="7207" max="7207" width="2.375" style="13" customWidth="1"/>
    <col min="7208" max="7426" width="2.375" style="13"/>
    <col min="7427" max="7427" width="2.375" style="13" customWidth="1"/>
    <col min="7428" max="7462" width="2.375" style="13"/>
    <col min="7463" max="7463" width="2.375" style="13" customWidth="1"/>
    <col min="7464" max="7682" width="2.375" style="13"/>
    <col min="7683" max="7683" width="2.375" style="13" customWidth="1"/>
    <col min="7684" max="7718" width="2.375" style="13"/>
    <col min="7719" max="7719" width="2.375" style="13" customWidth="1"/>
    <col min="7720" max="7938" width="2.375" style="13"/>
    <col min="7939" max="7939" width="2.375" style="13" customWidth="1"/>
    <col min="7940" max="7974" width="2.375" style="13"/>
    <col min="7975" max="7975" width="2.375" style="13" customWidth="1"/>
    <col min="7976" max="8194" width="2.375" style="13"/>
    <col min="8195" max="8195" width="2.375" style="13" customWidth="1"/>
    <col min="8196" max="8230" width="2.375" style="13"/>
    <col min="8231" max="8231" width="2.375" style="13" customWidth="1"/>
    <col min="8232" max="8450" width="2.375" style="13"/>
    <col min="8451" max="8451" width="2.375" style="13" customWidth="1"/>
    <col min="8452" max="8486" width="2.375" style="13"/>
    <col min="8487" max="8487" width="2.375" style="13" customWidth="1"/>
    <col min="8488" max="8706" width="2.375" style="13"/>
    <col min="8707" max="8707" width="2.375" style="13" customWidth="1"/>
    <col min="8708" max="8742" width="2.375" style="13"/>
    <col min="8743" max="8743" width="2.375" style="13" customWidth="1"/>
    <col min="8744" max="8962" width="2.375" style="13"/>
    <col min="8963" max="8963" width="2.375" style="13" customWidth="1"/>
    <col min="8964" max="8998" width="2.375" style="13"/>
    <col min="8999" max="8999" width="2.375" style="13" customWidth="1"/>
    <col min="9000" max="9218" width="2.375" style="13"/>
    <col min="9219" max="9219" width="2.375" style="13" customWidth="1"/>
    <col min="9220" max="9254" width="2.375" style="13"/>
    <col min="9255" max="9255" width="2.375" style="13" customWidth="1"/>
    <col min="9256" max="9474" width="2.375" style="13"/>
    <col min="9475" max="9475" width="2.375" style="13" customWidth="1"/>
    <col min="9476" max="9510" width="2.375" style="13"/>
    <col min="9511" max="9511" width="2.375" style="13" customWidth="1"/>
    <col min="9512" max="9730" width="2.375" style="13"/>
    <col min="9731" max="9731" width="2.375" style="13" customWidth="1"/>
    <col min="9732" max="9766" width="2.375" style="13"/>
    <col min="9767" max="9767" width="2.375" style="13" customWidth="1"/>
    <col min="9768" max="9986" width="2.375" style="13"/>
    <col min="9987" max="9987" width="2.375" style="13" customWidth="1"/>
    <col min="9988" max="10022" width="2.375" style="13"/>
    <col min="10023" max="10023" width="2.375" style="13" customWidth="1"/>
    <col min="10024" max="10242" width="2.375" style="13"/>
    <col min="10243" max="10243" width="2.375" style="13" customWidth="1"/>
    <col min="10244" max="10278" width="2.375" style="13"/>
    <col min="10279" max="10279" width="2.375" style="13" customWidth="1"/>
    <col min="10280" max="10498" width="2.375" style="13"/>
    <col min="10499" max="10499" width="2.375" style="13" customWidth="1"/>
    <col min="10500" max="10534" width="2.375" style="13"/>
    <col min="10535" max="10535" width="2.375" style="13" customWidth="1"/>
    <col min="10536" max="10754" width="2.375" style="13"/>
    <col min="10755" max="10755" width="2.375" style="13" customWidth="1"/>
    <col min="10756" max="10790" width="2.375" style="13"/>
    <col min="10791" max="10791" width="2.375" style="13" customWidth="1"/>
    <col min="10792" max="11010" width="2.375" style="13"/>
    <col min="11011" max="11011" width="2.375" style="13" customWidth="1"/>
    <col min="11012" max="11046" width="2.375" style="13"/>
    <col min="11047" max="11047" width="2.375" style="13" customWidth="1"/>
    <col min="11048" max="11266" width="2.375" style="13"/>
    <col min="11267" max="11267" width="2.375" style="13" customWidth="1"/>
    <col min="11268" max="11302" width="2.375" style="13"/>
    <col min="11303" max="11303" width="2.375" style="13" customWidth="1"/>
    <col min="11304" max="11522" width="2.375" style="13"/>
    <col min="11523" max="11523" width="2.375" style="13" customWidth="1"/>
    <col min="11524" max="11558" width="2.375" style="13"/>
    <col min="11559" max="11559" width="2.375" style="13" customWidth="1"/>
    <col min="11560" max="11778" width="2.375" style="13"/>
    <col min="11779" max="11779" width="2.375" style="13" customWidth="1"/>
    <col min="11780" max="11814" width="2.375" style="13"/>
    <col min="11815" max="11815" width="2.375" style="13" customWidth="1"/>
    <col min="11816" max="12034" width="2.375" style="13"/>
    <col min="12035" max="12035" width="2.375" style="13" customWidth="1"/>
    <col min="12036" max="12070" width="2.375" style="13"/>
    <col min="12071" max="12071" width="2.375" style="13" customWidth="1"/>
    <col min="12072" max="12290" width="2.375" style="13"/>
    <col min="12291" max="12291" width="2.375" style="13" customWidth="1"/>
    <col min="12292" max="12326" width="2.375" style="13"/>
    <col min="12327" max="12327" width="2.375" style="13" customWidth="1"/>
    <col min="12328" max="12546" width="2.375" style="13"/>
    <col min="12547" max="12547" width="2.375" style="13" customWidth="1"/>
    <col min="12548" max="12582" width="2.375" style="13"/>
    <col min="12583" max="12583" width="2.375" style="13" customWidth="1"/>
    <col min="12584" max="12802" width="2.375" style="13"/>
    <col min="12803" max="12803" width="2.375" style="13" customWidth="1"/>
    <col min="12804" max="12838" width="2.375" style="13"/>
    <col min="12839" max="12839" width="2.375" style="13" customWidth="1"/>
    <col min="12840" max="13058" width="2.375" style="13"/>
    <col min="13059" max="13059" width="2.375" style="13" customWidth="1"/>
    <col min="13060" max="13094" width="2.375" style="13"/>
    <col min="13095" max="13095" width="2.375" style="13" customWidth="1"/>
    <col min="13096" max="13314" width="2.375" style="13"/>
    <col min="13315" max="13315" width="2.375" style="13" customWidth="1"/>
    <col min="13316" max="13350" width="2.375" style="13"/>
    <col min="13351" max="13351" width="2.375" style="13" customWidth="1"/>
    <col min="13352" max="13570" width="2.375" style="13"/>
    <col min="13571" max="13571" width="2.375" style="13" customWidth="1"/>
    <col min="13572" max="13606" width="2.375" style="13"/>
    <col min="13607" max="13607" width="2.375" style="13" customWidth="1"/>
    <col min="13608" max="13826" width="2.375" style="13"/>
    <col min="13827" max="13827" width="2.375" style="13" customWidth="1"/>
    <col min="13828" max="13862" width="2.375" style="13"/>
    <col min="13863" max="13863" width="2.375" style="13" customWidth="1"/>
    <col min="13864" max="14082" width="2.375" style="13"/>
    <col min="14083" max="14083" width="2.375" style="13" customWidth="1"/>
    <col min="14084" max="14118" width="2.375" style="13"/>
    <col min="14119" max="14119" width="2.375" style="13" customWidth="1"/>
    <col min="14120" max="14338" width="2.375" style="13"/>
    <col min="14339" max="14339" width="2.375" style="13" customWidth="1"/>
    <col min="14340" max="14374" width="2.375" style="13"/>
    <col min="14375" max="14375" width="2.375" style="13" customWidth="1"/>
    <col min="14376" max="14594" width="2.375" style="13"/>
    <col min="14595" max="14595" width="2.375" style="13" customWidth="1"/>
    <col min="14596" max="14630" width="2.375" style="13"/>
    <col min="14631" max="14631" width="2.375" style="13" customWidth="1"/>
    <col min="14632" max="14850" width="2.375" style="13"/>
    <col min="14851" max="14851" width="2.375" style="13" customWidth="1"/>
    <col min="14852" max="14886" width="2.375" style="13"/>
    <col min="14887" max="14887" width="2.375" style="13" customWidth="1"/>
    <col min="14888" max="15106" width="2.375" style="13"/>
    <col min="15107" max="15107" width="2.375" style="13" customWidth="1"/>
    <col min="15108" max="15142" width="2.375" style="13"/>
    <col min="15143" max="15143" width="2.375" style="13" customWidth="1"/>
    <col min="15144" max="15362" width="2.375" style="13"/>
    <col min="15363" max="15363" width="2.375" style="13" customWidth="1"/>
    <col min="15364" max="15398" width="2.375" style="13"/>
    <col min="15399" max="15399" width="2.375" style="13" customWidth="1"/>
    <col min="15400" max="15618" width="2.375" style="13"/>
    <col min="15619" max="15619" width="2.375" style="13" customWidth="1"/>
    <col min="15620" max="15654" width="2.375" style="13"/>
    <col min="15655" max="15655" width="2.375" style="13" customWidth="1"/>
    <col min="15656" max="15874" width="2.375" style="13"/>
    <col min="15875" max="15875" width="2.375" style="13" customWidth="1"/>
    <col min="15876" max="15910" width="2.375" style="13"/>
    <col min="15911" max="15911" width="2.375" style="13" customWidth="1"/>
    <col min="15912" max="16130" width="2.375" style="13"/>
    <col min="16131" max="16131" width="2.375" style="13" customWidth="1"/>
    <col min="16132" max="16166" width="2.375" style="13"/>
    <col min="16167" max="16167" width="2.375" style="13" customWidth="1"/>
    <col min="16168" max="16384" width="2.375" style="13"/>
  </cols>
  <sheetData>
    <row r="2" spans="1:38" ht="12" customHeight="1" x14ac:dyDescent="0.15">
      <c r="A2" s="165" t="s">
        <v>28</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row>
    <row r="3" spans="1:38" ht="12" customHeight="1" x14ac:dyDescent="0.15">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row>
    <row r="4" spans="1:38" ht="12" customHeight="1" x14ac:dyDescent="0.1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row>
    <row r="5" spans="1:38" x14ac:dyDescent="0.15">
      <c r="B5" s="13" t="s">
        <v>29</v>
      </c>
    </row>
    <row r="7" spans="1:38" x14ac:dyDescent="0.15">
      <c r="C7" s="24" t="s">
        <v>221</v>
      </c>
    </row>
    <row r="10" spans="1:38" x14ac:dyDescent="0.15">
      <c r="B10" s="13" t="s">
        <v>30</v>
      </c>
    </row>
    <row r="12" spans="1:38" x14ac:dyDescent="0.15">
      <c r="C12" s="13" t="s">
        <v>147</v>
      </c>
    </row>
    <row r="13" spans="1:38" x14ac:dyDescent="0.15">
      <c r="C13" s="13" t="s">
        <v>222</v>
      </c>
    </row>
    <row r="14" spans="1:38" x14ac:dyDescent="0.15">
      <c r="C14" s="13" t="s">
        <v>223</v>
      </c>
    </row>
    <row r="15" spans="1:38" x14ac:dyDescent="0.15">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row>
    <row r="16" spans="1:38" x14ac:dyDescent="0.15">
      <c r="B16" s="24"/>
      <c r="C16" s="101"/>
      <c r="D16" s="102"/>
      <c r="E16" s="102"/>
      <c r="F16" s="102"/>
      <c r="G16" s="102"/>
      <c r="H16" s="102"/>
      <c r="I16" s="102"/>
      <c r="J16" s="102"/>
      <c r="K16" s="102"/>
      <c r="L16" s="102"/>
      <c r="M16" s="102"/>
      <c r="N16" s="102"/>
      <c r="O16" s="102"/>
      <c r="P16" s="102"/>
      <c r="Q16" s="102"/>
      <c r="R16" s="102"/>
      <c r="S16" s="102"/>
      <c r="T16" s="102"/>
      <c r="U16" s="102"/>
      <c r="V16" s="102"/>
      <c r="W16" s="102"/>
      <c r="X16" s="102"/>
      <c r="Y16" s="102"/>
      <c r="Z16" s="103"/>
      <c r="AA16" s="24"/>
      <c r="AB16" s="24"/>
      <c r="AC16" s="24"/>
      <c r="AD16" s="24"/>
      <c r="AE16" s="24"/>
      <c r="AF16" s="24"/>
      <c r="AG16" s="24"/>
      <c r="AH16" s="24"/>
      <c r="AI16" s="24"/>
      <c r="AK16" s="14" t="s">
        <v>31</v>
      </c>
      <c r="AL16" s="14" t="s">
        <v>159</v>
      </c>
    </row>
    <row r="17" spans="2:35" ht="13.5" x14ac:dyDescent="0.15">
      <c r="B17" s="24"/>
      <c r="C17" s="104"/>
      <c r="D17" s="24" t="s">
        <v>32</v>
      </c>
      <c r="E17" s="24"/>
      <c r="F17" s="24"/>
      <c r="G17" s="24"/>
      <c r="H17" s="24"/>
      <c r="I17" s="24"/>
      <c r="J17" s="24"/>
      <c r="K17" s="24"/>
      <c r="L17" s="24"/>
      <c r="M17" s="24"/>
      <c r="N17" s="24"/>
      <c r="O17" s="24"/>
      <c r="P17" s="24"/>
      <c r="Q17" s="24"/>
      <c r="R17" s="24"/>
      <c r="S17" s="24"/>
      <c r="T17" s="24"/>
      <c r="U17" s="24"/>
      <c r="V17" s="24"/>
      <c r="W17" s="24"/>
      <c r="X17" s="24"/>
      <c r="Y17" s="24"/>
      <c r="Z17" s="105"/>
      <c r="AA17" s="24"/>
      <c r="AB17" s="24"/>
      <c r="AC17" s="24"/>
      <c r="AD17" s="24"/>
      <c r="AE17" s="24"/>
      <c r="AF17" s="24"/>
      <c r="AG17" s="24"/>
      <c r="AH17" s="24"/>
      <c r="AI17" s="24"/>
    </row>
    <row r="18" spans="2:35" x14ac:dyDescent="0.15">
      <c r="B18" s="24"/>
      <c r="C18" s="104"/>
      <c r="D18" s="24"/>
      <c r="E18" s="24"/>
      <c r="F18" s="24"/>
      <c r="G18" s="24"/>
      <c r="H18" s="24"/>
      <c r="I18" s="24"/>
      <c r="J18" s="24"/>
      <c r="K18" s="24"/>
      <c r="L18" s="24"/>
      <c r="M18" s="24"/>
      <c r="N18" s="24"/>
      <c r="O18" s="24"/>
      <c r="P18" s="24"/>
      <c r="Q18" s="24"/>
      <c r="R18" s="24"/>
      <c r="S18" s="24"/>
      <c r="T18" s="158" t="s">
        <v>33</v>
      </c>
      <c r="U18" s="158"/>
      <c r="V18" s="158"/>
      <c r="W18" s="158"/>
      <c r="X18" s="158"/>
      <c r="Y18" s="158"/>
      <c r="Z18" s="105"/>
      <c r="AA18" s="24"/>
      <c r="AB18" s="24"/>
      <c r="AC18" s="24"/>
      <c r="AD18" s="24"/>
      <c r="AE18" s="24"/>
      <c r="AF18" s="24"/>
      <c r="AG18" s="24"/>
      <c r="AH18" s="24"/>
      <c r="AI18" s="24"/>
    </row>
    <row r="19" spans="2:35" x14ac:dyDescent="0.15">
      <c r="B19" s="24"/>
      <c r="C19" s="104"/>
      <c r="D19" s="24"/>
      <c r="E19" s="24"/>
      <c r="F19" s="24"/>
      <c r="G19" s="24"/>
      <c r="H19" s="24"/>
      <c r="I19" s="24"/>
      <c r="J19" s="24"/>
      <c r="K19" s="24"/>
      <c r="L19" s="158" t="s">
        <v>34</v>
      </c>
      <c r="M19" s="158"/>
      <c r="N19" s="158"/>
      <c r="O19" s="158"/>
      <c r="P19" s="158"/>
      <c r="Q19" s="158"/>
      <c r="R19" s="24"/>
      <c r="S19" s="24"/>
      <c r="T19" s="158"/>
      <c r="U19" s="158"/>
      <c r="V19" s="158"/>
      <c r="W19" s="158"/>
      <c r="X19" s="158"/>
      <c r="Y19" s="158"/>
      <c r="Z19" s="105"/>
      <c r="AA19" s="24"/>
      <c r="AB19" s="24"/>
      <c r="AC19" s="24"/>
      <c r="AD19" s="24"/>
      <c r="AE19" s="24"/>
      <c r="AF19" s="24"/>
      <c r="AG19" s="24"/>
      <c r="AH19" s="24"/>
      <c r="AI19" s="24"/>
    </row>
    <row r="20" spans="2:35" x14ac:dyDescent="0.15">
      <c r="B20" s="24"/>
      <c r="C20" s="104"/>
      <c r="D20" s="24"/>
      <c r="E20" s="24"/>
      <c r="F20" s="24"/>
      <c r="G20" s="24"/>
      <c r="H20" s="24"/>
      <c r="I20" s="24"/>
      <c r="J20" s="24"/>
      <c r="K20" s="24"/>
      <c r="L20" s="158"/>
      <c r="M20" s="158"/>
      <c r="N20" s="158"/>
      <c r="O20" s="158"/>
      <c r="P20" s="158"/>
      <c r="Q20" s="158"/>
      <c r="R20" s="24"/>
      <c r="S20" s="24"/>
      <c r="T20" s="24"/>
      <c r="U20" s="24"/>
      <c r="V20" s="24"/>
      <c r="W20" s="24"/>
      <c r="X20" s="24"/>
      <c r="Y20" s="24"/>
      <c r="Z20" s="105"/>
      <c r="AA20" s="24"/>
      <c r="AB20" s="24"/>
      <c r="AC20" s="24"/>
      <c r="AD20" s="24"/>
      <c r="AE20" s="24"/>
      <c r="AF20" s="24"/>
      <c r="AG20" s="24"/>
      <c r="AH20" s="24"/>
      <c r="AI20" s="24"/>
    </row>
    <row r="21" spans="2:35" x14ac:dyDescent="0.15">
      <c r="B21" s="24"/>
      <c r="C21" s="104"/>
      <c r="D21" s="158" t="s">
        <v>35</v>
      </c>
      <c r="E21" s="158"/>
      <c r="F21" s="158"/>
      <c r="G21" s="158"/>
      <c r="H21" s="158"/>
      <c r="I21" s="158"/>
      <c r="J21" s="24"/>
      <c r="K21" s="24"/>
      <c r="L21" s="158"/>
      <c r="M21" s="158"/>
      <c r="N21" s="158"/>
      <c r="O21" s="158"/>
      <c r="P21" s="158"/>
      <c r="Q21" s="158"/>
      <c r="R21" s="24"/>
      <c r="S21" s="24"/>
      <c r="T21" s="158" t="s">
        <v>36</v>
      </c>
      <c r="U21" s="158"/>
      <c r="V21" s="158"/>
      <c r="W21" s="158"/>
      <c r="X21" s="158"/>
      <c r="Y21" s="158"/>
      <c r="Z21" s="105"/>
      <c r="AA21" s="24"/>
      <c r="AB21" s="24"/>
      <c r="AC21" s="24"/>
      <c r="AD21" s="24"/>
      <c r="AE21" s="24"/>
      <c r="AF21" s="24"/>
      <c r="AG21" s="24"/>
      <c r="AH21" s="24"/>
      <c r="AI21" s="24"/>
    </row>
    <row r="22" spans="2:35" x14ac:dyDescent="0.15">
      <c r="B22" s="24"/>
      <c r="C22" s="104"/>
      <c r="D22" s="158"/>
      <c r="E22" s="158"/>
      <c r="F22" s="158"/>
      <c r="G22" s="158"/>
      <c r="H22" s="158"/>
      <c r="I22" s="158"/>
      <c r="J22" s="24"/>
      <c r="K22" s="24"/>
      <c r="L22" s="24"/>
      <c r="M22" s="24"/>
      <c r="N22" s="24"/>
      <c r="O22" s="24"/>
      <c r="P22" s="24"/>
      <c r="Q22" s="24"/>
      <c r="R22" s="24"/>
      <c r="S22" s="24"/>
      <c r="T22" s="158"/>
      <c r="U22" s="158"/>
      <c r="V22" s="158"/>
      <c r="W22" s="158"/>
      <c r="X22" s="158"/>
      <c r="Y22" s="158"/>
      <c r="Z22" s="105"/>
      <c r="AA22" s="24"/>
      <c r="AB22" s="24"/>
      <c r="AC22" s="24"/>
      <c r="AD22" s="24"/>
      <c r="AE22" s="24"/>
      <c r="AF22" s="24"/>
      <c r="AG22" s="24"/>
      <c r="AH22" s="24"/>
      <c r="AI22" s="24"/>
    </row>
    <row r="23" spans="2:35" x14ac:dyDescent="0.15">
      <c r="B23" s="24"/>
      <c r="C23" s="104"/>
      <c r="D23" s="24"/>
      <c r="E23" s="24"/>
      <c r="F23" s="24"/>
      <c r="G23" s="24"/>
      <c r="H23" s="24"/>
      <c r="I23" s="24"/>
      <c r="J23" s="24"/>
      <c r="K23" s="24"/>
      <c r="L23" s="158" t="s">
        <v>37</v>
      </c>
      <c r="M23" s="158"/>
      <c r="N23" s="158"/>
      <c r="O23" s="158"/>
      <c r="P23" s="158"/>
      <c r="Q23" s="158"/>
      <c r="R23" s="24"/>
      <c r="S23" s="24"/>
      <c r="T23" s="24"/>
      <c r="U23" s="24"/>
      <c r="V23" s="24"/>
      <c r="W23" s="24"/>
      <c r="X23" s="24"/>
      <c r="Y23" s="24"/>
      <c r="Z23" s="105"/>
      <c r="AA23" s="24"/>
      <c r="AB23" s="24"/>
      <c r="AC23" s="24"/>
      <c r="AD23" s="24"/>
      <c r="AE23" s="24"/>
      <c r="AF23" s="24"/>
      <c r="AG23" s="24"/>
      <c r="AH23" s="24"/>
      <c r="AI23" s="24"/>
    </row>
    <row r="24" spans="2:35" x14ac:dyDescent="0.15">
      <c r="B24" s="24"/>
      <c r="C24" s="104"/>
      <c r="D24" s="24"/>
      <c r="E24" s="24"/>
      <c r="F24" s="24"/>
      <c r="G24" s="24"/>
      <c r="H24" s="24"/>
      <c r="I24" s="24"/>
      <c r="J24" s="24"/>
      <c r="K24" s="24"/>
      <c r="L24" s="158"/>
      <c r="M24" s="158"/>
      <c r="N24" s="158"/>
      <c r="O24" s="158"/>
      <c r="P24" s="158"/>
      <c r="Q24" s="158"/>
      <c r="R24" s="24"/>
      <c r="S24" s="24"/>
      <c r="T24" s="24"/>
      <c r="U24" s="24"/>
      <c r="V24" s="24"/>
      <c r="W24" s="24"/>
      <c r="X24" s="24"/>
      <c r="Y24" s="24"/>
      <c r="Z24" s="105"/>
      <c r="AA24" s="24"/>
      <c r="AB24" s="24"/>
      <c r="AC24" s="24"/>
      <c r="AD24" s="24"/>
      <c r="AE24" s="24"/>
      <c r="AF24" s="24"/>
      <c r="AG24" s="24"/>
      <c r="AH24" s="24"/>
      <c r="AI24" s="24"/>
    </row>
    <row r="25" spans="2:35" x14ac:dyDescent="0.15">
      <c r="B25" s="24"/>
      <c r="C25" s="106"/>
      <c r="D25" s="107"/>
      <c r="E25" s="107"/>
      <c r="F25" s="107"/>
      <c r="G25" s="107"/>
      <c r="H25" s="107"/>
      <c r="I25" s="107"/>
      <c r="J25" s="107"/>
      <c r="K25" s="107"/>
      <c r="L25" s="107"/>
      <c r="M25" s="107"/>
      <c r="N25" s="107"/>
      <c r="O25" s="107"/>
      <c r="P25" s="107"/>
      <c r="Q25" s="107"/>
      <c r="R25" s="107"/>
      <c r="S25" s="107"/>
      <c r="T25" s="107"/>
      <c r="U25" s="107"/>
      <c r="V25" s="107"/>
      <c r="W25" s="107"/>
      <c r="X25" s="107"/>
      <c r="Y25" s="107"/>
      <c r="Z25" s="108"/>
      <c r="AA25" s="24"/>
      <c r="AB25" s="24"/>
      <c r="AC25" s="24"/>
      <c r="AD25" s="24"/>
      <c r="AE25" s="24"/>
      <c r="AF25" s="24"/>
      <c r="AG25" s="24"/>
      <c r="AH25" s="24"/>
      <c r="AI25" s="24"/>
    </row>
    <row r="26" spans="2:35" x14ac:dyDescent="0.15">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row>
    <row r="27" spans="2:35" x14ac:dyDescent="0.15">
      <c r="C27" s="13" t="s">
        <v>148</v>
      </c>
    </row>
    <row r="28" spans="2:35" x14ac:dyDescent="0.15">
      <c r="C28" s="13" t="s">
        <v>149</v>
      </c>
    </row>
    <row r="29" spans="2:35" x14ac:dyDescent="0.15">
      <c r="C29" s="13" t="s">
        <v>174</v>
      </c>
    </row>
    <row r="30" spans="2:35" x14ac:dyDescent="0.15">
      <c r="C30" s="13" t="s">
        <v>175</v>
      </c>
    </row>
    <row r="32" spans="2:35" x14ac:dyDescent="0.15">
      <c r="C32" s="13" t="s">
        <v>38</v>
      </c>
    </row>
    <row r="34" spans="3:38" x14ac:dyDescent="0.15">
      <c r="C34" s="13" t="s">
        <v>39</v>
      </c>
      <c r="D34" s="60"/>
      <c r="E34" s="60"/>
      <c r="F34" s="60"/>
      <c r="G34" s="60"/>
      <c r="H34" s="60"/>
      <c r="I34" s="60"/>
      <c r="J34" s="60"/>
      <c r="K34" s="60"/>
      <c r="AK34" s="14" t="s">
        <v>31</v>
      </c>
      <c r="AL34" s="14" t="s">
        <v>160</v>
      </c>
    </row>
    <row r="35" spans="3:38" x14ac:dyDescent="0.15">
      <c r="C35" s="13" t="s">
        <v>40</v>
      </c>
      <c r="D35" s="60"/>
      <c r="E35" s="60"/>
      <c r="F35" s="60"/>
      <c r="G35" s="60"/>
      <c r="H35" s="60"/>
      <c r="I35" s="60"/>
      <c r="J35" s="60"/>
      <c r="K35" s="60"/>
    </row>
    <row r="36" spans="3:38" x14ac:dyDescent="0.15">
      <c r="C36" s="13" t="s">
        <v>41</v>
      </c>
      <c r="K36" s="60"/>
    </row>
    <row r="37" spans="3:38" x14ac:dyDescent="0.15">
      <c r="K37" s="60"/>
    </row>
    <row r="38" spans="3:38" x14ac:dyDescent="0.15">
      <c r="C38" s="13" t="s">
        <v>42</v>
      </c>
      <c r="K38" s="60"/>
      <c r="AK38" s="14" t="s">
        <v>31</v>
      </c>
      <c r="AL38" s="14" t="s">
        <v>161</v>
      </c>
    </row>
    <row r="39" spans="3:38" x14ac:dyDescent="0.15">
      <c r="C39" s="13" t="s">
        <v>43</v>
      </c>
      <c r="K39" s="60"/>
    </row>
    <row r="40" spans="3:38" x14ac:dyDescent="0.15">
      <c r="K40" s="60"/>
    </row>
    <row r="41" spans="3:38" x14ac:dyDescent="0.15">
      <c r="C41" s="13" t="s">
        <v>44</v>
      </c>
      <c r="K41" s="60"/>
    </row>
    <row r="42" spans="3:38" x14ac:dyDescent="0.15">
      <c r="C42" s="13" t="s">
        <v>45</v>
      </c>
    </row>
    <row r="43" spans="3:38" x14ac:dyDescent="0.15">
      <c r="C43" s="13" t="s">
        <v>46</v>
      </c>
    </row>
    <row r="45" spans="3:38" x14ac:dyDescent="0.15">
      <c r="C45" s="15" t="s">
        <v>47</v>
      </c>
      <c r="AK45" s="14" t="s">
        <v>31</v>
      </c>
      <c r="AL45" s="14" t="s">
        <v>162</v>
      </c>
    </row>
    <row r="46" spans="3:38" x14ac:dyDescent="0.15">
      <c r="C46" s="15" t="s">
        <v>48</v>
      </c>
    </row>
    <row r="47" spans="3:38" x14ac:dyDescent="0.15">
      <c r="C47" s="13" t="s">
        <v>176</v>
      </c>
    </row>
    <row r="48" spans="3:38" x14ac:dyDescent="0.15">
      <c r="C48" s="15" t="s">
        <v>49</v>
      </c>
    </row>
    <row r="49" spans="3:3" x14ac:dyDescent="0.15">
      <c r="C49" s="15" t="s">
        <v>50</v>
      </c>
    </row>
    <row r="50" spans="3:3" x14ac:dyDescent="0.15">
      <c r="C50" s="13" t="s">
        <v>51</v>
      </c>
    </row>
    <row r="52" spans="3:3" x14ac:dyDescent="0.15">
      <c r="C52" s="15" t="s">
        <v>224</v>
      </c>
    </row>
    <row r="53" spans="3:3" x14ac:dyDescent="0.15">
      <c r="C53" s="15"/>
    </row>
    <row r="72" spans="2:38" x14ac:dyDescent="0.15">
      <c r="B72" s="13" t="s">
        <v>52</v>
      </c>
    </row>
    <row r="73" spans="2:38" x14ac:dyDescent="0.15">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row>
    <row r="74" spans="2:38" x14ac:dyDescent="0.15">
      <c r="B74" s="24"/>
      <c r="C74" s="101"/>
      <c r="D74" s="102"/>
      <c r="E74" s="102"/>
      <c r="F74" s="102"/>
      <c r="G74" s="102"/>
      <c r="H74" s="102"/>
      <c r="I74" s="102"/>
      <c r="J74" s="102"/>
      <c r="K74" s="102"/>
      <c r="L74" s="102"/>
      <c r="M74" s="102"/>
      <c r="N74" s="102"/>
      <c r="O74" s="102"/>
      <c r="P74" s="102"/>
      <c r="Q74" s="102"/>
      <c r="R74" s="102"/>
      <c r="S74" s="102"/>
      <c r="T74" s="102"/>
      <c r="U74" s="102"/>
      <c r="V74" s="102"/>
      <c r="W74" s="102"/>
      <c r="X74" s="102"/>
      <c r="Y74" s="102"/>
      <c r="Z74" s="103"/>
      <c r="AA74" s="24"/>
      <c r="AB74" s="24"/>
      <c r="AC74" s="24"/>
      <c r="AD74" s="24"/>
      <c r="AE74" s="24"/>
      <c r="AF74" s="24"/>
      <c r="AG74" s="24"/>
      <c r="AH74" s="24"/>
      <c r="AI74" s="24"/>
    </row>
    <row r="75" spans="2:38" ht="13.5" x14ac:dyDescent="0.15">
      <c r="B75" s="24"/>
      <c r="C75" s="104"/>
      <c r="D75" s="24" t="s">
        <v>53</v>
      </c>
      <c r="E75" s="24"/>
      <c r="F75" s="24"/>
      <c r="G75" s="24"/>
      <c r="H75" s="24"/>
      <c r="I75" s="24"/>
      <c r="J75" s="24"/>
      <c r="K75" s="24"/>
      <c r="L75" s="24"/>
      <c r="M75" s="24"/>
      <c r="N75" s="24"/>
      <c r="O75" s="24"/>
      <c r="P75" s="24"/>
      <c r="Q75" s="24"/>
      <c r="R75" s="24"/>
      <c r="S75" s="24"/>
      <c r="T75" s="24"/>
      <c r="U75" s="24"/>
      <c r="V75" s="24"/>
      <c r="W75" s="24"/>
      <c r="X75" s="24"/>
      <c r="Y75" s="24"/>
      <c r="Z75" s="105"/>
      <c r="AA75" s="24"/>
      <c r="AB75" s="24"/>
      <c r="AC75" s="24"/>
      <c r="AD75" s="24"/>
      <c r="AE75" s="24"/>
      <c r="AF75" s="24"/>
      <c r="AG75" s="24"/>
      <c r="AH75" s="24"/>
      <c r="AI75" s="24"/>
      <c r="AK75" s="14" t="s">
        <v>31</v>
      </c>
      <c r="AL75" s="14" t="s">
        <v>163</v>
      </c>
    </row>
    <row r="76" spans="2:38" x14ac:dyDescent="0.15">
      <c r="B76" s="24"/>
      <c r="C76" s="104"/>
      <c r="D76" s="24"/>
      <c r="E76" s="24"/>
      <c r="F76" s="24"/>
      <c r="G76" s="24"/>
      <c r="H76" s="24"/>
      <c r="I76" s="24"/>
      <c r="J76" s="24"/>
      <c r="K76" s="24"/>
      <c r="L76" s="24"/>
      <c r="M76" s="24"/>
      <c r="N76" s="24"/>
      <c r="O76" s="24"/>
      <c r="P76" s="24"/>
      <c r="Q76" s="24"/>
      <c r="R76" s="24"/>
      <c r="S76" s="24"/>
      <c r="T76" s="24"/>
      <c r="U76" s="24"/>
      <c r="V76" s="24"/>
      <c r="W76" s="24"/>
      <c r="X76" s="24"/>
      <c r="Y76" s="24"/>
      <c r="Z76" s="105"/>
      <c r="AA76" s="24"/>
      <c r="AB76" s="24"/>
      <c r="AC76" s="24"/>
      <c r="AD76" s="24"/>
      <c r="AE76" s="24"/>
      <c r="AF76" s="24"/>
      <c r="AG76" s="24"/>
      <c r="AH76" s="24"/>
      <c r="AI76" s="24"/>
    </row>
    <row r="77" spans="2:38" x14ac:dyDescent="0.15">
      <c r="B77" s="24"/>
      <c r="C77" s="104"/>
      <c r="D77" s="24"/>
      <c r="E77" s="24"/>
      <c r="F77" s="24"/>
      <c r="G77" s="24"/>
      <c r="H77" s="24"/>
      <c r="I77" s="24"/>
      <c r="J77" s="24"/>
      <c r="K77" s="158" t="s">
        <v>54</v>
      </c>
      <c r="L77" s="158"/>
      <c r="M77" s="158"/>
      <c r="N77" s="158"/>
      <c r="O77" s="158"/>
      <c r="P77" s="158"/>
      <c r="Q77" s="24"/>
      <c r="R77" s="24"/>
      <c r="S77" s="24"/>
      <c r="T77" s="24"/>
      <c r="U77" s="24"/>
      <c r="V77" s="24"/>
      <c r="W77" s="24"/>
      <c r="X77" s="24"/>
      <c r="Y77" s="24"/>
      <c r="Z77" s="105"/>
      <c r="AA77" s="24"/>
      <c r="AB77" s="24"/>
      <c r="AC77" s="24"/>
      <c r="AD77" s="24"/>
      <c r="AE77" s="24"/>
      <c r="AF77" s="24"/>
      <c r="AG77" s="24"/>
      <c r="AH77" s="24"/>
      <c r="AI77" s="24"/>
    </row>
    <row r="78" spans="2:38" x14ac:dyDescent="0.15">
      <c r="B78" s="24"/>
      <c r="C78" s="104"/>
      <c r="D78" s="24"/>
      <c r="E78" s="24"/>
      <c r="F78" s="24"/>
      <c r="G78" s="24"/>
      <c r="H78" s="24"/>
      <c r="I78" s="24"/>
      <c r="J78" s="24"/>
      <c r="K78" s="158"/>
      <c r="L78" s="158"/>
      <c r="M78" s="158"/>
      <c r="N78" s="158"/>
      <c r="O78" s="158"/>
      <c r="P78" s="158"/>
      <c r="Q78" s="24"/>
      <c r="R78" s="24"/>
      <c r="S78" s="158" t="s">
        <v>55</v>
      </c>
      <c r="T78" s="158"/>
      <c r="U78" s="158"/>
      <c r="V78" s="158"/>
      <c r="W78" s="158"/>
      <c r="X78" s="158"/>
      <c r="Y78" s="158"/>
      <c r="Z78" s="105"/>
      <c r="AA78" s="24"/>
      <c r="AB78" s="24"/>
      <c r="AC78" s="24"/>
      <c r="AD78" s="24"/>
      <c r="AE78" s="24"/>
      <c r="AF78" s="24"/>
      <c r="AG78" s="24"/>
      <c r="AH78" s="24"/>
      <c r="AI78" s="24"/>
    </row>
    <row r="79" spans="2:38" x14ac:dyDescent="0.15">
      <c r="B79" s="24"/>
      <c r="C79" s="104"/>
      <c r="D79" s="24"/>
      <c r="E79" s="24"/>
      <c r="F79" s="24"/>
      <c r="G79" s="24"/>
      <c r="H79" s="24"/>
      <c r="I79" s="24"/>
      <c r="J79" s="24"/>
      <c r="K79" s="24"/>
      <c r="L79" s="24"/>
      <c r="M79" s="24"/>
      <c r="N79" s="24"/>
      <c r="O79" s="24"/>
      <c r="P79" s="24"/>
      <c r="Q79" s="24"/>
      <c r="R79" s="24"/>
      <c r="S79" s="158"/>
      <c r="T79" s="158"/>
      <c r="U79" s="158"/>
      <c r="V79" s="158"/>
      <c r="W79" s="158"/>
      <c r="X79" s="158"/>
      <c r="Y79" s="158"/>
      <c r="Z79" s="105"/>
      <c r="AA79" s="24"/>
      <c r="AB79" s="24"/>
      <c r="AC79" s="24"/>
      <c r="AD79" s="24"/>
      <c r="AE79" s="24"/>
      <c r="AF79" s="24"/>
      <c r="AG79" s="24"/>
      <c r="AH79" s="24"/>
      <c r="AI79" s="24"/>
    </row>
    <row r="80" spans="2:38" x14ac:dyDescent="0.15">
      <c r="B80" s="24"/>
      <c r="C80" s="104"/>
      <c r="D80" s="158" t="s">
        <v>56</v>
      </c>
      <c r="E80" s="158"/>
      <c r="F80" s="158"/>
      <c r="G80" s="158"/>
      <c r="H80" s="158"/>
      <c r="I80" s="24"/>
      <c r="J80" s="24"/>
      <c r="K80" s="158" t="s">
        <v>57</v>
      </c>
      <c r="L80" s="158"/>
      <c r="M80" s="158"/>
      <c r="N80" s="158"/>
      <c r="O80" s="158"/>
      <c r="P80" s="158"/>
      <c r="Q80" s="24"/>
      <c r="R80" s="24"/>
      <c r="S80" s="24"/>
      <c r="T80" s="24"/>
      <c r="U80" s="24"/>
      <c r="V80" s="24"/>
      <c r="W80" s="24"/>
      <c r="X80" s="24"/>
      <c r="Y80" s="24"/>
      <c r="Z80" s="105"/>
      <c r="AA80" s="24"/>
      <c r="AB80" s="24"/>
      <c r="AC80" s="24"/>
      <c r="AD80" s="24"/>
      <c r="AE80" s="24"/>
      <c r="AF80" s="24"/>
      <c r="AG80" s="24"/>
      <c r="AH80" s="24"/>
      <c r="AI80" s="24"/>
    </row>
    <row r="81" spans="2:38" x14ac:dyDescent="0.15">
      <c r="B81" s="24"/>
      <c r="C81" s="104"/>
      <c r="D81" s="158"/>
      <c r="E81" s="158"/>
      <c r="F81" s="158"/>
      <c r="G81" s="158"/>
      <c r="H81" s="158"/>
      <c r="I81" s="24"/>
      <c r="J81" s="24"/>
      <c r="K81" s="158"/>
      <c r="L81" s="158"/>
      <c r="M81" s="158"/>
      <c r="N81" s="158"/>
      <c r="O81" s="158"/>
      <c r="P81" s="158"/>
      <c r="Q81" s="24"/>
      <c r="R81" s="24"/>
      <c r="S81" s="24"/>
      <c r="T81" s="24"/>
      <c r="U81" s="24"/>
      <c r="V81" s="24"/>
      <c r="W81" s="24"/>
      <c r="X81" s="24"/>
      <c r="Y81" s="24"/>
      <c r="Z81" s="105"/>
      <c r="AA81" s="24"/>
      <c r="AB81" s="24"/>
      <c r="AC81" s="24"/>
      <c r="AD81" s="24"/>
      <c r="AE81" s="24"/>
      <c r="AF81" s="24"/>
      <c r="AG81" s="24"/>
      <c r="AH81" s="24"/>
      <c r="AI81" s="24"/>
    </row>
    <row r="82" spans="2:38" x14ac:dyDescent="0.15">
      <c r="B82" s="24"/>
      <c r="C82" s="104"/>
      <c r="D82" s="24"/>
      <c r="E82" s="24"/>
      <c r="F82" s="24"/>
      <c r="G82" s="24"/>
      <c r="H82" s="24"/>
      <c r="I82" s="24"/>
      <c r="J82" s="24"/>
      <c r="K82" s="24"/>
      <c r="L82" s="24"/>
      <c r="M82" s="24"/>
      <c r="N82" s="24"/>
      <c r="O82" s="24"/>
      <c r="P82" s="24"/>
      <c r="Q82" s="24"/>
      <c r="R82" s="24"/>
      <c r="S82" s="158" t="s">
        <v>58</v>
      </c>
      <c r="T82" s="158"/>
      <c r="U82" s="158"/>
      <c r="V82" s="158"/>
      <c r="W82" s="158"/>
      <c r="X82" s="158"/>
      <c r="Y82" s="158"/>
      <c r="Z82" s="105"/>
      <c r="AA82" s="24"/>
      <c r="AB82" s="24"/>
      <c r="AC82" s="24"/>
      <c r="AD82" s="24"/>
      <c r="AE82" s="24"/>
      <c r="AF82" s="24"/>
      <c r="AG82" s="24"/>
      <c r="AH82" s="24"/>
      <c r="AI82" s="24"/>
    </row>
    <row r="83" spans="2:38" x14ac:dyDescent="0.15">
      <c r="B83" s="24"/>
      <c r="C83" s="104"/>
      <c r="D83" s="24"/>
      <c r="E83" s="24"/>
      <c r="F83" s="24"/>
      <c r="G83" s="24"/>
      <c r="H83" s="24"/>
      <c r="I83" s="24"/>
      <c r="J83" s="24"/>
      <c r="K83" s="158" t="s">
        <v>59</v>
      </c>
      <c r="L83" s="158"/>
      <c r="M83" s="158"/>
      <c r="N83" s="158"/>
      <c r="O83" s="158"/>
      <c r="P83" s="158"/>
      <c r="Q83" s="24"/>
      <c r="R83" s="24"/>
      <c r="S83" s="158"/>
      <c r="T83" s="158"/>
      <c r="U83" s="158"/>
      <c r="V83" s="158"/>
      <c r="W83" s="158"/>
      <c r="X83" s="158"/>
      <c r="Y83" s="158"/>
      <c r="Z83" s="105"/>
      <c r="AA83" s="24"/>
      <c r="AB83" s="24"/>
      <c r="AC83" s="24"/>
      <c r="AD83" s="24"/>
      <c r="AE83" s="24"/>
      <c r="AF83" s="24"/>
      <c r="AG83" s="24"/>
      <c r="AH83" s="24"/>
      <c r="AI83" s="24"/>
    </row>
    <row r="84" spans="2:38" x14ac:dyDescent="0.15">
      <c r="B84" s="24"/>
      <c r="C84" s="104"/>
      <c r="D84" s="24"/>
      <c r="E84" s="24"/>
      <c r="F84" s="24"/>
      <c r="G84" s="24"/>
      <c r="H84" s="24"/>
      <c r="I84" s="24"/>
      <c r="J84" s="24"/>
      <c r="K84" s="158"/>
      <c r="L84" s="158"/>
      <c r="M84" s="158"/>
      <c r="N84" s="158"/>
      <c r="O84" s="158"/>
      <c r="P84" s="158"/>
      <c r="Q84" s="24"/>
      <c r="R84" s="24"/>
      <c r="S84" s="24"/>
      <c r="T84" s="24"/>
      <c r="U84" s="24"/>
      <c r="V84" s="24"/>
      <c r="W84" s="24"/>
      <c r="X84" s="24"/>
      <c r="Y84" s="24"/>
      <c r="Z84" s="105"/>
      <c r="AA84" s="24"/>
      <c r="AB84" s="24"/>
      <c r="AC84" s="24"/>
      <c r="AD84" s="24"/>
      <c r="AE84" s="24"/>
      <c r="AF84" s="24"/>
      <c r="AG84" s="24"/>
      <c r="AH84" s="24"/>
      <c r="AI84" s="24"/>
    </row>
    <row r="85" spans="2:38" x14ac:dyDescent="0.15">
      <c r="B85" s="24"/>
      <c r="C85" s="106"/>
      <c r="D85" s="107"/>
      <c r="E85" s="107"/>
      <c r="F85" s="107"/>
      <c r="G85" s="107"/>
      <c r="H85" s="107"/>
      <c r="I85" s="107"/>
      <c r="J85" s="107"/>
      <c r="K85" s="107"/>
      <c r="L85" s="107"/>
      <c r="M85" s="107"/>
      <c r="N85" s="107"/>
      <c r="O85" s="107"/>
      <c r="P85" s="107"/>
      <c r="Q85" s="107"/>
      <c r="R85" s="107"/>
      <c r="S85" s="107"/>
      <c r="T85" s="107"/>
      <c r="U85" s="107"/>
      <c r="V85" s="107"/>
      <c r="W85" s="107"/>
      <c r="X85" s="107"/>
      <c r="Y85" s="107"/>
      <c r="Z85" s="108"/>
      <c r="AA85" s="24"/>
      <c r="AB85" s="24"/>
      <c r="AC85" s="24"/>
      <c r="AD85" s="24"/>
      <c r="AE85" s="24"/>
      <c r="AF85" s="24"/>
      <c r="AG85" s="24"/>
      <c r="AH85" s="24"/>
      <c r="AI85" s="24"/>
    </row>
    <row r="86" spans="2:38" x14ac:dyDescent="0.15">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row>
    <row r="87" spans="2:38" x14ac:dyDescent="0.15">
      <c r="C87" s="24" t="s">
        <v>153</v>
      </c>
      <c r="D87" s="24"/>
      <c r="E87" s="24"/>
    </row>
    <row r="88" spans="2:38" x14ac:dyDescent="0.15">
      <c r="C88" s="24" t="s">
        <v>154</v>
      </c>
      <c r="D88" s="24"/>
      <c r="E88" s="24"/>
    </row>
    <row r="90" spans="2:38" x14ac:dyDescent="0.15">
      <c r="C90" s="13" t="s">
        <v>60</v>
      </c>
    </row>
    <row r="91" spans="2:38" ht="6" customHeight="1" x14ac:dyDescent="0.15"/>
    <row r="92" spans="2:38" x14ac:dyDescent="0.15">
      <c r="D92" s="13" t="s">
        <v>61</v>
      </c>
      <c r="AK92" s="14" t="s">
        <v>31</v>
      </c>
      <c r="AL92" s="14" t="s">
        <v>164</v>
      </c>
    </row>
    <row r="93" spans="2:38" x14ac:dyDescent="0.15">
      <c r="D93" s="13" t="s">
        <v>62</v>
      </c>
    </row>
    <row r="94" spans="2:38" x14ac:dyDescent="0.15">
      <c r="D94" s="13" t="s">
        <v>63</v>
      </c>
    </row>
    <row r="95" spans="2:38" x14ac:dyDescent="0.15">
      <c r="D95" s="13" t="s">
        <v>64</v>
      </c>
      <c r="AK95" s="14" t="s">
        <v>31</v>
      </c>
      <c r="AL95" s="14" t="s">
        <v>163</v>
      </c>
    </row>
    <row r="96" spans="2:38" x14ac:dyDescent="0.15">
      <c r="D96" s="13" t="s">
        <v>65</v>
      </c>
    </row>
    <row r="98" spans="3:38" x14ac:dyDescent="0.15">
      <c r="C98" s="13" t="s">
        <v>66</v>
      </c>
    </row>
    <row r="99" spans="3:38" ht="6" customHeight="1" x14ac:dyDescent="0.15"/>
    <row r="100" spans="3:38" x14ac:dyDescent="0.15">
      <c r="D100" s="13" t="s">
        <v>67</v>
      </c>
      <c r="AK100" s="14" t="s">
        <v>31</v>
      </c>
      <c r="AL100" s="14" t="s">
        <v>164</v>
      </c>
    </row>
    <row r="101" spans="3:38" x14ac:dyDescent="0.15">
      <c r="D101" s="13" t="s">
        <v>68</v>
      </c>
    </row>
    <row r="102" spans="3:38" x14ac:dyDescent="0.15">
      <c r="D102" s="13" t="s">
        <v>69</v>
      </c>
      <c r="AK102" s="14" t="s">
        <v>31</v>
      </c>
      <c r="AL102" s="14" t="s">
        <v>163</v>
      </c>
    </row>
    <row r="103" spans="3:38" x14ac:dyDescent="0.15">
      <c r="D103" s="13" t="s">
        <v>70</v>
      </c>
    </row>
    <row r="104" spans="3:38" x14ac:dyDescent="0.15">
      <c r="D104" s="13" t="s">
        <v>71</v>
      </c>
    </row>
    <row r="106" spans="3:38" x14ac:dyDescent="0.15">
      <c r="C106" s="13" t="s">
        <v>72</v>
      </c>
    </row>
    <row r="107" spans="3:38" ht="6" customHeight="1" x14ac:dyDescent="0.15"/>
    <row r="108" spans="3:38" x14ac:dyDescent="0.15">
      <c r="D108" s="15" t="s">
        <v>73</v>
      </c>
      <c r="AK108" s="14" t="s">
        <v>31</v>
      </c>
      <c r="AL108" s="14" t="s">
        <v>164</v>
      </c>
    </row>
    <row r="109" spans="3:38" x14ac:dyDescent="0.15">
      <c r="D109" s="15" t="s">
        <v>74</v>
      </c>
    </row>
    <row r="110" spans="3:38" x14ac:dyDescent="0.15">
      <c r="D110" s="15" t="s">
        <v>75</v>
      </c>
      <c r="AK110" s="14" t="s">
        <v>31</v>
      </c>
      <c r="AL110" s="14" t="s">
        <v>163</v>
      </c>
    </row>
    <row r="111" spans="3:38" x14ac:dyDescent="0.15">
      <c r="C111" s="15"/>
      <c r="D111" s="15" t="s">
        <v>76</v>
      </c>
    </row>
    <row r="112" spans="3:38" x14ac:dyDescent="0.15">
      <c r="C112" s="15"/>
      <c r="D112" s="15" t="s">
        <v>77</v>
      </c>
    </row>
    <row r="113" spans="1:38" x14ac:dyDescent="0.15">
      <c r="C113" s="15"/>
      <c r="D113" s="15" t="s">
        <v>78</v>
      </c>
    </row>
    <row r="114" spans="1:38" x14ac:dyDescent="0.15">
      <c r="C114" s="15"/>
    </row>
    <row r="115" spans="1:38" x14ac:dyDescent="0.15">
      <c r="C115" s="15" t="s">
        <v>79</v>
      </c>
      <c r="AK115" s="14" t="s">
        <v>31</v>
      </c>
      <c r="AL115" s="14" t="s">
        <v>165</v>
      </c>
    </row>
    <row r="116" spans="1:38" x14ac:dyDescent="0.15">
      <c r="C116" s="15" t="s">
        <v>80</v>
      </c>
    </row>
    <row r="117" spans="1:38" x14ac:dyDescent="0.15">
      <c r="C117" s="15" t="s">
        <v>81</v>
      </c>
    </row>
    <row r="118" spans="1:38" x14ac:dyDescent="0.15">
      <c r="C118" s="15"/>
    </row>
    <row r="119" spans="1:38" x14ac:dyDescent="0.15">
      <c r="C119" s="13" t="s">
        <v>82</v>
      </c>
      <c r="AK119" s="14" t="s">
        <v>31</v>
      </c>
      <c r="AL119" s="14" t="s">
        <v>166</v>
      </c>
    </row>
    <row r="120" spans="1:38" x14ac:dyDescent="0.15">
      <c r="C120" s="166" t="s">
        <v>83</v>
      </c>
      <c r="D120" s="167"/>
      <c r="E120" s="167"/>
      <c r="F120" s="167"/>
      <c r="G120" s="167"/>
      <c r="H120" s="167"/>
      <c r="I120" s="167"/>
      <c r="J120" s="167"/>
      <c r="K120" s="167"/>
      <c r="L120" s="167"/>
      <c r="M120" s="167"/>
      <c r="N120" s="167"/>
      <c r="O120" s="167"/>
      <c r="P120" s="167"/>
      <c r="Q120" s="167"/>
      <c r="R120" s="160" t="s">
        <v>84</v>
      </c>
      <c r="S120" s="160"/>
      <c r="T120" s="160"/>
      <c r="U120" s="160"/>
      <c r="V120" s="160"/>
      <c r="W120" s="160"/>
      <c r="X120" s="160"/>
      <c r="Y120" s="160"/>
      <c r="Z120" s="160"/>
      <c r="AA120" s="160"/>
      <c r="AB120" s="160"/>
      <c r="AC120" s="160"/>
      <c r="AD120" s="160"/>
      <c r="AE120" s="160"/>
      <c r="AF120" s="160"/>
      <c r="AG120" s="170"/>
    </row>
    <row r="121" spans="1:38" x14ac:dyDescent="0.15">
      <c r="C121" s="166"/>
      <c r="D121" s="167"/>
      <c r="E121" s="167"/>
      <c r="F121" s="167"/>
      <c r="G121" s="167"/>
      <c r="H121" s="167"/>
      <c r="I121" s="167"/>
      <c r="J121" s="167"/>
      <c r="K121" s="167"/>
      <c r="L121" s="167"/>
      <c r="M121" s="167"/>
      <c r="N121" s="167"/>
      <c r="O121" s="167"/>
      <c r="P121" s="167"/>
      <c r="Q121" s="167"/>
      <c r="R121" s="171" t="s">
        <v>85</v>
      </c>
      <c r="S121" s="171"/>
      <c r="T121" s="171"/>
      <c r="U121" s="171"/>
      <c r="V121" s="173" t="s">
        <v>86</v>
      </c>
      <c r="W121" s="173"/>
      <c r="X121" s="173"/>
      <c r="Y121" s="173"/>
      <c r="Z121" s="173"/>
      <c r="AA121" s="173"/>
      <c r="AB121" s="173"/>
      <c r="AC121" s="173"/>
      <c r="AD121" s="173"/>
      <c r="AE121" s="173"/>
      <c r="AF121" s="173"/>
      <c r="AG121" s="163"/>
    </row>
    <row r="122" spans="1:38" ht="12.75" thickBot="1" x14ac:dyDescent="0.2">
      <c r="C122" s="168"/>
      <c r="D122" s="169"/>
      <c r="E122" s="169"/>
      <c r="F122" s="169"/>
      <c r="G122" s="169"/>
      <c r="H122" s="169"/>
      <c r="I122" s="169"/>
      <c r="J122" s="169"/>
      <c r="K122" s="169"/>
      <c r="L122" s="169"/>
      <c r="M122" s="169"/>
      <c r="N122" s="169"/>
      <c r="O122" s="169"/>
      <c r="P122" s="169"/>
      <c r="Q122" s="169"/>
      <c r="R122" s="172"/>
      <c r="S122" s="172"/>
      <c r="T122" s="172"/>
      <c r="U122" s="172"/>
      <c r="V122" s="174" t="s">
        <v>87</v>
      </c>
      <c r="W122" s="175"/>
      <c r="X122" s="175"/>
      <c r="Y122" s="175"/>
      <c r="Z122" s="175"/>
      <c r="AA122" s="176"/>
      <c r="AB122" s="172" t="s">
        <v>88</v>
      </c>
      <c r="AC122" s="172"/>
      <c r="AD122" s="172"/>
      <c r="AE122" s="172"/>
      <c r="AF122" s="172"/>
      <c r="AG122" s="174"/>
    </row>
    <row r="123" spans="1:38" x14ac:dyDescent="0.15">
      <c r="C123" s="127" t="s">
        <v>89</v>
      </c>
      <c r="D123" s="127"/>
      <c r="E123" s="127"/>
      <c r="F123" s="127"/>
      <c r="G123" s="127"/>
      <c r="H123" s="127"/>
      <c r="I123" s="128"/>
      <c r="J123" s="177" t="s">
        <v>90</v>
      </c>
      <c r="K123" s="178"/>
      <c r="L123" s="178"/>
      <c r="M123" s="178"/>
      <c r="N123" s="178"/>
      <c r="O123" s="178"/>
      <c r="P123" s="178"/>
      <c r="Q123" s="179"/>
      <c r="R123" s="163" t="s">
        <v>91</v>
      </c>
      <c r="S123" s="164"/>
      <c r="T123" s="164"/>
      <c r="U123" s="180"/>
      <c r="V123" s="163" t="s">
        <v>92</v>
      </c>
      <c r="W123" s="164"/>
      <c r="X123" s="164"/>
      <c r="Y123" s="164"/>
      <c r="Z123" s="164"/>
      <c r="AA123" s="180"/>
      <c r="AB123" s="163" t="s">
        <v>91</v>
      </c>
      <c r="AC123" s="164"/>
      <c r="AD123" s="164"/>
      <c r="AE123" s="164"/>
      <c r="AF123" s="164"/>
      <c r="AG123" s="164"/>
    </row>
    <row r="124" spans="1:38" x14ac:dyDescent="0.15">
      <c r="C124" s="141" t="s">
        <v>93</v>
      </c>
      <c r="D124" s="113"/>
      <c r="E124" s="113"/>
      <c r="F124" s="113"/>
      <c r="G124" s="113"/>
      <c r="H124" s="113"/>
      <c r="I124" s="113"/>
      <c r="J124" s="159" t="s">
        <v>94</v>
      </c>
      <c r="K124" s="159"/>
      <c r="L124" s="159"/>
      <c r="M124" s="159"/>
      <c r="N124" s="159"/>
      <c r="O124" s="159"/>
      <c r="P124" s="159"/>
      <c r="Q124" s="159"/>
      <c r="R124" s="160" t="s">
        <v>95</v>
      </c>
      <c r="S124" s="114"/>
      <c r="T124" s="114"/>
      <c r="U124" s="114"/>
      <c r="V124" s="160" t="s">
        <v>95</v>
      </c>
      <c r="W124" s="121"/>
      <c r="X124" s="121"/>
      <c r="Y124" s="121"/>
      <c r="Z124" s="121"/>
      <c r="AA124" s="121"/>
      <c r="AB124" s="160" t="s">
        <v>91</v>
      </c>
      <c r="AC124" s="121"/>
      <c r="AD124" s="114"/>
      <c r="AE124" s="114"/>
      <c r="AF124" s="114"/>
      <c r="AG124" s="115"/>
    </row>
    <row r="125" spans="1:38" x14ac:dyDescent="0.15">
      <c r="C125" s="141"/>
      <c r="D125" s="113"/>
      <c r="E125" s="113"/>
      <c r="F125" s="113"/>
      <c r="G125" s="113"/>
      <c r="H125" s="113"/>
      <c r="I125" s="113"/>
      <c r="J125" s="159" t="s">
        <v>96</v>
      </c>
      <c r="K125" s="159"/>
      <c r="L125" s="159"/>
      <c r="M125" s="159"/>
      <c r="N125" s="159"/>
      <c r="O125" s="159"/>
      <c r="P125" s="159"/>
      <c r="Q125" s="159"/>
      <c r="R125" s="160" t="s">
        <v>91</v>
      </c>
      <c r="S125" s="114"/>
      <c r="T125" s="114"/>
      <c r="U125" s="114"/>
      <c r="V125" s="160" t="s">
        <v>92</v>
      </c>
      <c r="W125" s="121"/>
      <c r="X125" s="121"/>
      <c r="Y125" s="121"/>
      <c r="Z125" s="121"/>
      <c r="AA125" s="121"/>
      <c r="AB125" s="160" t="s">
        <v>91</v>
      </c>
      <c r="AC125" s="121"/>
      <c r="AD125" s="114"/>
      <c r="AE125" s="114"/>
      <c r="AF125" s="114"/>
      <c r="AG125" s="115"/>
    </row>
    <row r="126" spans="1:38" x14ac:dyDescent="0.15">
      <c r="A126" s="13" t="s">
        <v>97</v>
      </c>
      <c r="C126" s="141"/>
      <c r="D126" s="113"/>
      <c r="E126" s="113"/>
      <c r="F126" s="113"/>
      <c r="G126" s="113"/>
      <c r="H126" s="113"/>
      <c r="I126" s="113"/>
      <c r="J126" s="159" t="s">
        <v>98</v>
      </c>
      <c r="K126" s="159"/>
      <c r="L126" s="159"/>
      <c r="M126" s="159"/>
      <c r="N126" s="159"/>
      <c r="O126" s="159"/>
      <c r="P126" s="159"/>
      <c r="Q126" s="159"/>
      <c r="R126" s="160" t="s">
        <v>91</v>
      </c>
      <c r="S126" s="114"/>
      <c r="T126" s="114"/>
      <c r="U126" s="114"/>
      <c r="V126" s="160" t="s">
        <v>92</v>
      </c>
      <c r="W126" s="121"/>
      <c r="X126" s="121"/>
      <c r="Y126" s="121"/>
      <c r="Z126" s="121"/>
      <c r="AA126" s="121"/>
      <c r="AB126" s="160" t="s">
        <v>91</v>
      </c>
      <c r="AC126" s="121"/>
      <c r="AD126" s="114"/>
      <c r="AE126" s="114"/>
      <c r="AF126" s="114"/>
      <c r="AG126" s="115"/>
    </row>
    <row r="127" spans="1:38" x14ac:dyDescent="0.15">
      <c r="C127" s="141"/>
      <c r="D127" s="113"/>
      <c r="E127" s="113"/>
      <c r="F127" s="113"/>
      <c r="G127" s="113"/>
      <c r="H127" s="113"/>
      <c r="I127" s="113"/>
      <c r="J127" s="159" t="s">
        <v>99</v>
      </c>
      <c r="K127" s="121"/>
      <c r="L127" s="121"/>
      <c r="M127" s="121"/>
      <c r="N127" s="114"/>
      <c r="O127" s="114"/>
      <c r="P127" s="114"/>
      <c r="Q127" s="114"/>
      <c r="R127" s="160" t="s">
        <v>91</v>
      </c>
      <c r="S127" s="114"/>
      <c r="T127" s="114"/>
      <c r="U127" s="114"/>
      <c r="V127" s="160" t="s">
        <v>91</v>
      </c>
      <c r="W127" s="121"/>
      <c r="X127" s="121"/>
      <c r="Y127" s="121"/>
      <c r="Z127" s="121"/>
      <c r="AA127" s="121"/>
      <c r="AB127" s="160" t="s">
        <v>95</v>
      </c>
      <c r="AC127" s="121"/>
      <c r="AD127" s="114"/>
      <c r="AE127" s="114"/>
      <c r="AF127" s="114"/>
      <c r="AG127" s="115"/>
    </row>
    <row r="128" spans="1:38" x14ac:dyDescent="0.15">
      <c r="A128" s="13" t="s">
        <v>97</v>
      </c>
      <c r="C128" s="141"/>
      <c r="D128" s="113"/>
      <c r="E128" s="113"/>
      <c r="F128" s="113"/>
      <c r="G128" s="113"/>
      <c r="H128" s="113"/>
      <c r="I128" s="113"/>
      <c r="J128" s="159" t="s">
        <v>100</v>
      </c>
      <c r="K128" s="159"/>
      <c r="L128" s="159"/>
      <c r="M128" s="159"/>
      <c r="N128" s="114"/>
      <c r="O128" s="114"/>
      <c r="P128" s="114"/>
      <c r="Q128" s="114"/>
      <c r="R128" s="160" t="s">
        <v>92</v>
      </c>
      <c r="S128" s="114"/>
      <c r="T128" s="114"/>
      <c r="U128" s="114"/>
      <c r="V128" s="160" t="s">
        <v>92</v>
      </c>
      <c r="W128" s="121"/>
      <c r="X128" s="121"/>
      <c r="Y128" s="121"/>
      <c r="Z128" s="121"/>
      <c r="AA128" s="121"/>
      <c r="AB128" s="160" t="s">
        <v>92</v>
      </c>
      <c r="AC128" s="121"/>
      <c r="AD128" s="114"/>
      <c r="AE128" s="114"/>
      <c r="AF128" s="114"/>
      <c r="AG128" s="115"/>
    </row>
    <row r="129" spans="2:63" x14ac:dyDescent="0.15">
      <c r="C129" s="141"/>
      <c r="D129" s="113"/>
      <c r="E129" s="113"/>
      <c r="F129" s="113"/>
      <c r="G129" s="113"/>
      <c r="H129" s="113"/>
      <c r="I129" s="113"/>
      <c r="J129" s="159" t="s">
        <v>101</v>
      </c>
      <c r="K129" s="121"/>
      <c r="L129" s="121"/>
      <c r="M129" s="121"/>
      <c r="N129" s="114"/>
      <c r="O129" s="114"/>
      <c r="P129" s="114"/>
      <c r="Q129" s="114"/>
      <c r="R129" s="160" t="s">
        <v>92</v>
      </c>
      <c r="S129" s="114"/>
      <c r="T129" s="114"/>
      <c r="U129" s="114"/>
      <c r="V129" s="160" t="s">
        <v>95</v>
      </c>
      <c r="W129" s="121"/>
      <c r="X129" s="121"/>
      <c r="Y129" s="121"/>
      <c r="Z129" s="121"/>
      <c r="AA129" s="121"/>
      <c r="AB129" s="160" t="s">
        <v>95</v>
      </c>
      <c r="AC129" s="121"/>
      <c r="AD129" s="114"/>
      <c r="AE129" s="114"/>
      <c r="AF129" s="114"/>
      <c r="AG129" s="115"/>
    </row>
    <row r="130" spans="2:63" ht="6" customHeight="1" x14ac:dyDescent="0.15">
      <c r="C130" s="61"/>
      <c r="D130" s="61"/>
      <c r="E130" s="61"/>
      <c r="F130" s="61"/>
      <c r="G130" s="61"/>
      <c r="H130" s="61"/>
      <c r="I130" s="61"/>
      <c r="J130" s="16"/>
      <c r="K130" s="17"/>
      <c r="L130" s="17"/>
      <c r="M130" s="17"/>
      <c r="R130" s="18"/>
      <c r="V130" s="18"/>
      <c r="W130" s="17"/>
      <c r="X130" s="17"/>
      <c r="Y130" s="17"/>
      <c r="Z130" s="17"/>
      <c r="AA130" s="17"/>
      <c r="AB130" s="18"/>
      <c r="AC130" s="17"/>
    </row>
    <row r="131" spans="2:63" x14ac:dyDescent="0.15">
      <c r="C131" s="13" t="s">
        <v>102</v>
      </c>
      <c r="H131" s="17"/>
      <c r="I131" s="17"/>
      <c r="J131" s="17"/>
      <c r="K131" s="17"/>
      <c r="L131" s="17"/>
      <c r="AK131" s="14" t="s">
        <v>31</v>
      </c>
      <c r="AL131" s="14" t="s">
        <v>167</v>
      </c>
    </row>
    <row r="132" spans="2:63" x14ac:dyDescent="0.15">
      <c r="C132" s="161" t="s">
        <v>103</v>
      </c>
      <c r="D132" s="142"/>
      <c r="E132" s="142"/>
      <c r="F132" s="142"/>
      <c r="G132" s="142"/>
      <c r="H132" s="142"/>
      <c r="I132" s="142"/>
      <c r="J132" s="113" t="s">
        <v>104</v>
      </c>
      <c r="K132" s="113"/>
      <c r="L132" s="113"/>
      <c r="M132" s="113"/>
      <c r="N132" s="113"/>
      <c r="O132" s="113" t="s">
        <v>105</v>
      </c>
      <c r="P132" s="113"/>
      <c r="Q132" s="113"/>
      <c r="R132" s="113" t="s">
        <v>91</v>
      </c>
      <c r="S132" s="113"/>
      <c r="T132" s="113"/>
      <c r="U132" s="113"/>
      <c r="V132" s="113" t="s">
        <v>91</v>
      </c>
      <c r="W132" s="113"/>
      <c r="X132" s="113"/>
      <c r="Y132" s="113"/>
      <c r="Z132" s="113"/>
      <c r="AA132" s="113"/>
      <c r="AB132" s="113" t="s">
        <v>92</v>
      </c>
      <c r="AC132" s="113"/>
      <c r="AD132" s="113"/>
      <c r="AE132" s="113"/>
      <c r="AF132" s="113"/>
      <c r="AG132" s="162"/>
    </row>
    <row r="133" spans="2:63" x14ac:dyDescent="0.15">
      <c r="C133" s="161"/>
      <c r="D133" s="142"/>
      <c r="E133" s="142"/>
      <c r="F133" s="142"/>
      <c r="G133" s="142"/>
      <c r="H133" s="142"/>
      <c r="I133" s="142"/>
      <c r="J133" s="113"/>
      <c r="K133" s="113"/>
      <c r="L133" s="113"/>
      <c r="M133" s="113"/>
      <c r="N133" s="113"/>
      <c r="O133" s="113" t="s">
        <v>106</v>
      </c>
      <c r="P133" s="113"/>
      <c r="Q133" s="113"/>
      <c r="R133" s="113" t="s">
        <v>92</v>
      </c>
      <c r="S133" s="113"/>
      <c r="T133" s="113"/>
      <c r="U133" s="113"/>
      <c r="V133" s="113" t="s">
        <v>92</v>
      </c>
      <c r="W133" s="113"/>
      <c r="X133" s="113"/>
      <c r="Y133" s="113"/>
      <c r="Z133" s="113"/>
      <c r="AA133" s="113"/>
      <c r="AB133" s="113" t="s">
        <v>91</v>
      </c>
      <c r="AC133" s="113"/>
      <c r="AD133" s="113"/>
      <c r="AE133" s="113"/>
      <c r="AF133" s="113"/>
      <c r="AG133" s="162"/>
      <c r="AK133" s="25" t="s">
        <v>157</v>
      </c>
      <c r="AL133" s="25"/>
      <c r="AM133" s="25"/>
      <c r="AN133" s="25"/>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2:63" x14ac:dyDescent="0.15">
      <c r="C134" s="13" t="s">
        <v>107</v>
      </c>
      <c r="AK134" s="26" t="s">
        <v>156</v>
      </c>
      <c r="AM134" s="25"/>
      <c r="AN134" s="25"/>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20"/>
    </row>
    <row r="135" spans="2:63" x14ac:dyDescent="0.15">
      <c r="C135" s="13" t="s">
        <v>108</v>
      </c>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row>
    <row r="137" spans="2:63" x14ac:dyDescent="0.15">
      <c r="C137" s="13" t="s">
        <v>109</v>
      </c>
    </row>
    <row r="138" spans="2:63" x14ac:dyDescent="0.15">
      <c r="C138" s="13" t="s">
        <v>110</v>
      </c>
      <c r="D138" s="13" t="s">
        <v>171</v>
      </c>
    </row>
    <row r="139" spans="2:63" x14ac:dyDescent="0.15">
      <c r="C139" s="13" t="s">
        <v>111</v>
      </c>
      <c r="D139" s="13" t="s">
        <v>172</v>
      </c>
    </row>
    <row r="140" spans="2:63" x14ac:dyDescent="0.15">
      <c r="C140" s="13" t="s">
        <v>112</v>
      </c>
      <c r="D140" s="13" t="s">
        <v>158</v>
      </c>
    </row>
    <row r="141" spans="2:63" x14ac:dyDescent="0.15">
      <c r="C141" s="13" t="s">
        <v>113</v>
      </c>
    </row>
    <row r="144" spans="2:63" x14ac:dyDescent="0.15">
      <c r="B144" s="13" t="s">
        <v>114</v>
      </c>
    </row>
    <row r="146" spans="2:38" x14ac:dyDescent="0.15">
      <c r="C146" s="24" t="s">
        <v>115</v>
      </c>
      <c r="D146" s="24"/>
      <c r="E146" s="24"/>
      <c r="F146" s="24"/>
      <c r="G146" s="24"/>
      <c r="H146" s="24"/>
      <c r="I146" s="24"/>
      <c r="J146" s="24"/>
      <c r="K146" s="24"/>
      <c r="L146" s="24"/>
      <c r="M146" s="24"/>
      <c r="N146" s="24"/>
    </row>
    <row r="147" spans="2:38" x14ac:dyDescent="0.15">
      <c r="C147" s="24" t="s">
        <v>150</v>
      </c>
      <c r="D147" s="24"/>
      <c r="E147" s="24"/>
      <c r="F147" s="24"/>
      <c r="G147" s="24"/>
      <c r="H147" s="24"/>
      <c r="I147" s="24"/>
      <c r="J147" s="24"/>
      <c r="K147" s="24"/>
      <c r="L147" s="24"/>
      <c r="M147" s="24"/>
      <c r="N147" s="24"/>
    </row>
    <row r="148" spans="2:38" x14ac:dyDescent="0.15">
      <c r="C148" s="24" t="s">
        <v>151</v>
      </c>
      <c r="D148" s="24"/>
      <c r="E148" s="24"/>
      <c r="F148" s="24"/>
      <c r="G148" s="24"/>
      <c r="H148" s="24"/>
      <c r="I148" s="24"/>
      <c r="J148" s="24"/>
      <c r="K148" s="24"/>
      <c r="L148" s="24"/>
      <c r="M148" s="24"/>
      <c r="N148" s="24"/>
    </row>
    <row r="149" spans="2:38" x14ac:dyDescent="0.15">
      <c r="C149" s="24" t="s">
        <v>152</v>
      </c>
      <c r="D149" s="24"/>
      <c r="E149" s="24"/>
      <c r="F149" s="24"/>
      <c r="G149" s="24"/>
      <c r="H149" s="24"/>
      <c r="I149" s="24"/>
      <c r="J149" s="24"/>
      <c r="K149" s="24"/>
      <c r="L149" s="24"/>
      <c r="M149" s="24"/>
      <c r="N149" s="24"/>
      <c r="AK149" s="21" t="s">
        <v>31</v>
      </c>
      <c r="AL149" s="21" t="s">
        <v>168</v>
      </c>
    </row>
    <row r="150" spans="2:38" x14ac:dyDescent="0.15">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row>
    <row r="151" spans="2:38" x14ac:dyDescent="0.15">
      <c r="B151" s="24"/>
      <c r="C151" s="101"/>
      <c r="D151" s="102"/>
      <c r="E151" s="102"/>
      <c r="F151" s="102"/>
      <c r="G151" s="102"/>
      <c r="H151" s="102"/>
      <c r="I151" s="102"/>
      <c r="J151" s="102"/>
      <c r="K151" s="102"/>
      <c r="L151" s="102"/>
      <c r="M151" s="102"/>
      <c r="N151" s="102"/>
      <c r="O151" s="102"/>
      <c r="P151" s="102"/>
      <c r="Q151" s="102"/>
      <c r="R151" s="102"/>
      <c r="S151" s="102"/>
      <c r="T151" s="102"/>
      <c r="U151" s="102"/>
      <c r="V151" s="102"/>
      <c r="W151" s="102"/>
      <c r="X151" s="102"/>
      <c r="Y151" s="102"/>
      <c r="Z151" s="103"/>
      <c r="AA151" s="24"/>
      <c r="AB151" s="24"/>
      <c r="AC151" s="24"/>
      <c r="AD151" s="24"/>
      <c r="AE151" s="24"/>
      <c r="AF151" s="24"/>
      <c r="AG151" s="24"/>
      <c r="AH151" s="24"/>
    </row>
    <row r="152" spans="2:38" x14ac:dyDescent="0.15">
      <c r="B152" s="24"/>
      <c r="C152" s="104"/>
      <c r="D152" s="24" t="s">
        <v>116</v>
      </c>
      <c r="E152" s="24"/>
      <c r="F152" s="24"/>
      <c r="G152" s="24"/>
      <c r="H152" s="24"/>
      <c r="I152" s="24"/>
      <c r="J152" s="24"/>
      <c r="K152" s="24"/>
      <c r="L152" s="24"/>
      <c r="M152" s="24"/>
      <c r="N152" s="24"/>
      <c r="O152" s="24"/>
      <c r="P152" s="24"/>
      <c r="Q152" s="24"/>
      <c r="R152" s="24"/>
      <c r="S152" s="24"/>
      <c r="T152" s="24"/>
      <c r="U152" s="24"/>
      <c r="V152" s="24"/>
      <c r="W152" s="24"/>
      <c r="X152" s="24"/>
      <c r="Y152" s="24"/>
      <c r="Z152" s="105"/>
      <c r="AA152" s="24"/>
      <c r="AB152" s="24"/>
      <c r="AC152" s="24"/>
      <c r="AD152" s="24"/>
      <c r="AE152" s="24"/>
      <c r="AF152" s="24"/>
      <c r="AG152" s="24"/>
      <c r="AH152" s="24"/>
      <c r="AK152" s="21" t="s">
        <v>31</v>
      </c>
      <c r="AL152" s="21" t="s">
        <v>169</v>
      </c>
    </row>
    <row r="153" spans="2:38" x14ac:dyDescent="0.15">
      <c r="B153" s="24"/>
      <c r="C153" s="104"/>
      <c r="D153" s="24"/>
      <c r="E153" s="24"/>
      <c r="F153" s="24"/>
      <c r="G153" s="24"/>
      <c r="H153" s="24"/>
      <c r="I153" s="24"/>
      <c r="J153" s="24"/>
      <c r="K153" s="24"/>
      <c r="L153" s="24"/>
      <c r="M153" s="24"/>
      <c r="N153" s="24"/>
      <c r="O153" s="24"/>
      <c r="P153" s="24"/>
      <c r="Q153" s="24"/>
      <c r="R153" s="24"/>
      <c r="S153" s="24"/>
      <c r="T153" s="24"/>
      <c r="U153" s="24"/>
      <c r="V153" s="24"/>
      <c r="W153" s="24"/>
      <c r="X153" s="24"/>
      <c r="Y153" s="24"/>
      <c r="Z153" s="105"/>
      <c r="AA153" s="24"/>
      <c r="AB153" s="24"/>
      <c r="AC153" s="24"/>
      <c r="AD153" s="24"/>
      <c r="AE153" s="24"/>
      <c r="AF153" s="24"/>
      <c r="AG153" s="24"/>
      <c r="AH153" s="24"/>
    </row>
    <row r="154" spans="2:38" x14ac:dyDescent="0.15">
      <c r="B154" s="24"/>
      <c r="C154" s="104"/>
      <c r="D154" s="24"/>
      <c r="E154" s="24"/>
      <c r="F154" s="24"/>
      <c r="G154" s="24"/>
      <c r="H154" s="24"/>
      <c r="I154" s="24"/>
      <c r="J154" s="24"/>
      <c r="K154" s="24"/>
      <c r="L154" s="24"/>
      <c r="M154" s="24"/>
      <c r="N154" s="24"/>
      <c r="O154" s="158" t="s">
        <v>117</v>
      </c>
      <c r="P154" s="158"/>
      <c r="Q154" s="158"/>
      <c r="R154" s="158"/>
      <c r="S154" s="158"/>
      <c r="T154" s="158"/>
      <c r="U154" s="158"/>
      <c r="V154" s="158"/>
      <c r="W154" s="158"/>
      <c r="X154" s="158"/>
      <c r="Y154" s="158"/>
      <c r="Z154" s="105"/>
      <c r="AA154" s="24"/>
      <c r="AB154" s="24"/>
      <c r="AC154" s="24"/>
      <c r="AD154" s="24"/>
      <c r="AE154" s="24"/>
      <c r="AF154" s="24"/>
      <c r="AG154" s="24"/>
      <c r="AH154" s="24"/>
    </row>
    <row r="155" spans="2:38" x14ac:dyDescent="0.15">
      <c r="B155" s="24"/>
      <c r="C155" s="104"/>
      <c r="D155" s="24"/>
      <c r="E155" s="24"/>
      <c r="F155" s="24"/>
      <c r="G155" s="24"/>
      <c r="H155" s="24"/>
      <c r="I155" s="24"/>
      <c r="J155" s="24"/>
      <c r="K155" s="24"/>
      <c r="L155" s="24"/>
      <c r="M155" s="24"/>
      <c r="N155" s="24"/>
      <c r="O155" s="158"/>
      <c r="P155" s="158"/>
      <c r="Q155" s="158"/>
      <c r="R155" s="158"/>
      <c r="S155" s="158"/>
      <c r="T155" s="158"/>
      <c r="U155" s="158"/>
      <c r="V155" s="158"/>
      <c r="W155" s="158"/>
      <c r="X155" s="158"/>
      <c r="Y155" s="158"/>
      <c r="Z155" s="105"/>
      <c r="AA155" s="24"/>
      <c r="AB155" s="24"/>
      <c r="AC155" s="24"/>
      <c r="AD155" s="24"/>
      <c r="AE155" s="24"/>
      <c r="AF155" s="24"/>
      <c r="AG155" s="24"/>
      <c r="AH155" s="24"/>
    </row>
    <row r="156" spans="2:38" x14ac:dyDescent="0.15">
      <c r="B156" s="24"/>
      <c r="C156" s="104"/>
      <c r="D156" s="158" t="s">
        <v>118</v>
      </c>
      <c r="E156" s="158"/>
      <c r="F156" s="158"/>
      <c r="G156" s="158"/>
      <c r="H156" s="158"/>
      <c r="I156" s="158"/>
      <c r="J156" s="158"/>
      <c r="K156" s="158"/>
      <c r="L156" s="158"/>
      <c r="M156" s="24"/>
      <c r="N156" s="24"/>
      <c r="O156" s="24"/>
      <c r="P156" s="24"/>
      <c r="Q156" s="24"/>
      <c r="R156" s="24"/>
      <c r="S156" s="24"/>
      <c r="T156" s="24"/>
      <c r="U156" s="24"/>
      <c r="V156" s="24"/>
      <c r="W156" s="24"/>
      <c r="X156" s="24"/>
      <c r="Y156" s="24"/>
      <c r="Z156" s="105"/>
      <c r="AA156" s="24"/>
      <c r="AB156" s="24"/>
      <c r="AC156" s="24"/>
      <c r="AD156" s="24"/>
      <c r="AE156" s="24"/>
      <c r="AF156" s="24"/>
      <c r="AG156" s="24"/>
      <c r="AH156" s="24"/>
    </row>
    <row r="157" spans="2:38" x14ac:dyDescent="0.15">
      <c r="B157" s="24"/>
      <c r="C157" s="104"/>
      <c r="D157" s="158"/>
      <c r="E157" s="158"/>
      <c r="F157" s="158"/>
      <c r="G157" s="158"/>
      <c r="H157" s="158"/>
      <c r="I157" s="158"/>
      <c r="J157" s="158"/>
      <c r="K157" s="158"/>
      <c r="L157" s="158"/>
      <c r="M157" s="24"/>
      <c r="N157" s="24"/>
      <c r="O157" s="24"/>
      <c r="P157" s="24"/>
      <c r="Q157" s="24"/>
      <c r="R157" s="24"/>
      <c r="S157" s="24"/>
      <c r="T157" s="24"/>
      <c r="U157" s="24"/>
      <c r="V157" s="24"/>
      <c r="W157" s="24"/>
      <c r="X157" s="24"/>
      <c r="Y157" s="24"/>
      <c r="Z157" s="105"/>
      <c r="AA157" s="24"/>
      <c r="AB157" s="24"/>
      <c r="AC157" s="24"/>
      <c r="AD157" s="24"/>
      <c r="AE157" s="24"/>
      <c r="AF157" s="24"/>
      <c r="AG157" s="24"/>
      <c r="AH157" s="24"/>
    </row>
    <row r="158" spans="2:38" x14ac:dyDescent="0.15">
      <c r="B158" s="24"/>
      <c r="C158" s="104"/>
      <c r="D158" s="24"/>
      <c r="E158" s="24"/>
      <c r="F158" s="24"/>
      <c r="G158" s="24"/>
      <c r="H158" s="24"/>
      <c r="I158" s="24"/>
      <c r="J158" s="24"/>
      <c r="K158" s="24"/>
      <c r="L158" s="24"/>
      <c r="M158" s="24"/>
      <c r="N158" s="24"/>
      <c r="O158" s="158" t="s">
        <v>119</v>
      </c>
      <c r="P158" s="158"/>
      <c r="Q158" s="158"/>
      <c r="R158" s="158"/>
      <c r="S158" s="158"/>
      <c r="T158" s="158"/>
      <c r="U158" s="158"/>
      <c r="V158" s="158"/>
      <c r="W158" s="158"/>
      <c r="X158" s="158"/>
      <c r="Y158" s="158"/>
      <c r="Z158" s="105"/>
      <c r="AA158" s="24"/>
      <c r="AB158" s="24"/>
      <c r="AC158" s="24"/>
      <c r="AD158" s="24"/>
      <c r="AE158" s="24"/>
      <c r="AF158" s="24"/>
      <c r="AG158" s="24"/>
      <c r="AH158" s="24"/>
    </row>
    <row r="159" spans="2:38" x14ac:dyDescent="0.15">
      <c r="B159" s="24"/>
      <c r="C159" s="104"/>
      <c r="D159" s="24"/>
      <c r="E159" s="24"/>
      <c r="F159" s="24"/>
      <c r="G159" s="24"/>
      <c r="H159" s="24"/>
      <c r="I159" s="24"/>
      <c r="J159" s="24"/>
      <c r="K159" s="24"/>
      <c r="L159" s="24"/>
      <c r="M159" s="24"/>
      <c r="N159" s="24"/>
      <c r="O159" s="158"/>
      <c r="P159" s="158"/>
      <c r="Q159" s="158"/>
      <c r="R159" s="158"/>
      <c r="S159" s="158"/>
      <c r="T159" s="158"/>
      <c r="U159" s="158"/>
      <c r="V159" s="158"/>
      <c r="W159" s="158"/>
      <c r="X159" s="158"/>
      <c r="Y159" s="158"/>
      <c r="Z159" s="105"/>
      <c r="AA159" s="24"/>
      <c r="AB159" s="24"/>
      <c r="AC159" s="24"/>
      <c r="AD159" s="24"/>
      <c r="AE159" s="24"/>
      <c r="AF159" s="24"/>
      <c r="AG159" s="24"/>
      <c r="AH159" s="24"/>
    </row>
    <row r="160" spans="2:38" x14ac:dyDescent="0.15">
      <c r="B160" s="24"/>
      <c r="C160" s="106"/>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8"/>
      <c r="AA160" s="24"/>
      <c r="AB160" s="24"/>
      <c r="AC160" s="24"/>
      <c r="AD160" s="24"/>
      <c r="AE160" s="24"/>
      <c r="AF160" s="24"/>
      <c r="AG160" s="24"/>
      <c r="AH160" s="24"/>
    </row>
    <row r="161" spans="2:38" x14ac:dyDescent="0.15">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row>
    <row r="162" spans="2:38" x14ac:dyDescent="0.15">
      <c r="C162" s="13" t="s">
        <v>120</v>
      </c>
    </row>
    <row r="163" spans="2:38" x14ac:dyDescent="0.15">
      <c r="C163" s="13" t="s">
        <v>155</v>
      </c>
    </row>
    <row r="165" spans="2:38" x14ac:dyDescent="0.15">
      <c r="C165" s="13" t="s">
        <v>121</v>
      </c>
      <c r="AK165" s="21" t="s">
        <v>31</v>
      </c>
      <c r="AL165" s="21" t="s">
        <v>170</v>
      </c>
    </row>
    <row r="166" spans="2:38" x14ac:dyDescent="0.15">
      <c r="C166" s="123" t="s">
        <v>122</v>
      </c>
      <c r="D166" s="123"/>
      <c r="E166" s="123"/>
      <c r="F166" s="123"/>
      <c r="G166" s="123"/>
      <c r="H166" s="124"/>
      <c r="I166" s="131" t="s">
        <v>123</v>
      </c>
      <c r="J166" s="123"/>
      <c r="K166" s="123"/>
      <c r="L166" s="123"/>
      <c r="M166" s="123"/>
      <c r="N166" s="123"/>
      <c r="O166" s="123"/>
      <c r="P166" s="123"/>
      <c r="Q166" s="123"/>
      <c r="R166" s="123"/>
      <c r="S166" s="123"/>
      <c r="T166" s="123"/>
      <c r="U166" s="123"/>
      <c r="V166" s="123"/>
      <c r="W166" s="123"/>
      <c r="X166" s="123"/>
      <c r="Y166" s="124"/>
      <c r="Z166" s="134" t="s">
        <v>124</v>
      </c>
      <c r="AA166" s="134"/>
      <c r="AB166" s="134"/>
      <c r="AC166" s="134"/>
      <c r="AD166" s="134" t="s">
        <v>125</v>
      </c>
      <c r="AE166" s="134"/>
      <c r="AF166" s="134"/>
      <c r="AG166" s="136"/>
    </row>
    <row r="167" spans="2:38" x14ac:dyDescent="0.15">
      <c r="C167" s="125"/>
      <c r="D167" s="125"/>
      <c r="E167" s="125"/>
      <c r="F167" s="125"/>
      <c r="G167" s="125"/>
      <c r="H167" s="126"/>
      <c r="I167" s="132"/>
      <c r="J167" s="125"/>
      <c r="K167" s="125"/>
      <c r="L167" s="125"/>
      <c r="M167" s="125"/>
      <c r="N167" s="125"/>
      <c r="O167" s="125"/>
      <c r="P167" s="125"/>
      <c r="Q167" s="125"/>
      <c r="R167" s="125"/>
      <c r="S167" s="125"/>
      <c r="T167" s="125"/>
      <c r="U167" s="125"/>
      <c r="V167" s="125"/>
      <c r="W167" s="125"/>
      <c r="X167" s="125"/>
      <c r="Y167" s="126"/>
      <c r="Z167" s="134"/>
      <c r="AA167" s="134"/>
      <c r="AB167" s="134"/>
      <c r="AC167" s="134"/>
      <c r="AD167" s="134"/>
      <c r="AE167" s="134"/>
      <c r="AF167" s="134"/>
      <c r="AG167" s="136"/>
    </row>
    <row r="168" spans="2:38" ht="12.75" thickBot="1" x14ac:dyDescent="0.2">
      <c r="C168" s="129"/>
      <c r="D168" s="129"/>
      <c r="E168" s="129"/>
      <c r="F168" s="129"/>
      <c r="G168" s="129"/>
      <c r="H168" s="130"/>
      <c r="I168" s="133"/>
      <c r="J168" s="129"/>
      <c r="K168" s="129"/>
      <c r="L168" s="129"/>
      <c r="M168" s="129"/>
      <c r="N168" s="129"/>
      <c r="O168" s="129"/>
      <c r="P168" s="129"/>
      <c r="Q168" s="129"/>
      <c r="R168" s="129"/>
      <c r="S168" s="129"/>
      <c r="T168" s="129"/>
      <c r="U168" s="129"/>
      <c r="V168" s="129"/>
      <c r="W168" s="129"/>
      <c r="X168" s="129"/>
      <c r="Y168" s="130"/>
      <c r="Z168" s="135"/>
      <c r="AA168" s="135"/>
      <c r="AB168" s="135"/>
      <c r="AC168" s="135"/>
      <c r="AD168" s="135"/>
      <c r="AE168" s="135"/>
      <c r="AF168" s="135"/>
      <c r="AG168" s="137"/>
    </row>
    <row r="169" spans="2:38" x14ac:dyDescent="0.15">
      <c r="C169" s="138" t="s">
        <v>126</v>
      </c>
      <c r="D169" s="139"/>
      <c r="E169" s="140"/>
      <c r="F169" s="140"/>
      <c r="G169" s="140"/>
      <c r="H169" s="140"/>
      <c r="I169" s="139" t="s">
        <v>127</v>
      </c>
      <c r="J169" s="139"/>
      <c r="K169" s="139"/>
      <c r="L169" s="143" t="s">
        <v>128</v>
      </c>
      <c r="M169" s="144"/>
      <c r="N169" s="144"/>
      <c r="O169" s="144"/>
      <c r="P169" s="144"/>
      <c r="Q169" s="144"/>
      <c r="R169" s="144"/>
      <c r="S169" s="144"/>
      <c r="T169" s="144"/>
      <c r="U169" s="144"/>
      <c r="V169" s="144"/>
      <c r="W169" s="144"/>
      <c r="X169" s="144"/>
      <c r="Y169" s="145"/>
      <c r="Z169" s="140" t="s">
        <v>95</v>
      </c>
      <c r="AA169" s="146"/>
      <c r="AB169" s="146"/>
      <c r="AC169" s="146"/>
      <c r="AD169" s="140" t="s">
        <v>91</v>
      </c>
      <c r="AE169" s="147"/>
      <c r="AF169" s="147"/>
      <c r="AG169" s="148"/>
    </row>
    <row r="170" spans="2:38" x14ac:dyDescent="0.15">
      <c r="C170" s="141"/>
      <c r="D170" s="113"/>
      <c r="E170" s="113"/>
      <c r="F170" s="113"/>
      <c r="G170" s="113"/>
      <c r="H170" s="113"/>
      <c r="I170" s="142"/>
      <c r="J170" s="142"/>
      <c r="K170" s="142"/>
      <c r="L170" s="152" t="s">
        <v>129</v>
      </c>
      <c r="M170" s="153"/>
      <c r="N170" s="153"/>
      <c r="O170" s="153"/>
      <c r="P170" s="154"/>
      <c r="Q170" s="116" t="s">
        <v>130</v>
      </c>
      <c r="R170" s="117"/>
      <c r="S170" s="117"/>
      <c r="T170" s="117"/>
      <c r="U170" s="117"/>
      <c r="V170" s="117"/>
      <c r="W170" s="117"/>
      <c r="X170" s="117"/>
      <c r="Y170" s="118"/>
      <c r="Z170" s="113" t="s">
        <v>95</v>
      </c>
      <c r="AA170" s="121"/>
      <c r="AB170" s="121"/>
      <c r="AC170" s="121"/>
      <c r="AD170" s="113" t="s">
        <v>91</v>
      </c>
      <c r="AE170" s="114"/>
      <c r="AF170" s="114"/>
      <c r="AG170" s="115"/>
    </row>
    <row r="171" spans="2:38" x14ac:dyDescent="0.15">
      <c r="C171" s="141"/>
      <c r="D171" s="113"/>
      <c r="E171" s="113"/>
      <c r="F171" s="113"/>
      <c r="G171" s="113"/>
      <c r="H171" s="113"/>
      <c r="I171" s="142"/>
      <c r="J171" s="142"/>
      <c r="K171" s="142"/>
      <c r="L171" s="155"/>
      <c r="M171" s="156"/>
      <c r="N171" s="156"/>
      <c r="O171" s="156"/>
      <c r="P171" s="157"/>
      <c r="Q171" s="116" t="s">
        <v>131</v>
      </c>
      <c r="R171" s="117"/>
      <c r="S171" s="117"/>
      <c r="T171" s="117"/>
      <c r="U171" s="117"/>
      <c r="V171" s="117"/>
      <c r="W171" s="117"/>
      <c r="X171" s="117"/>
      <c r="Y171" s="118"/>
      <c r="Z171" s="113" t="s">
        <v>95</v>
      </c>
      <c r="AA171" s="121"/>
      <c r="AB171" s="121"/>
      <c r="AC171" s="121"/>
      <c r="AD171" s="113" t="s">
        <v>95</v>
      </c>
      <c r="AE171" s="114"/>
      <c r="AF171" s="114"/>
      <c r="AG171" s="115"/>
    </row>
    <row r="172" spans="2:38" x14ac:dyDescent="0.15">
      <c r="C172" s="141"/>
      <c r="D172" s="113"/>
      <c r="E172" s="113"/>
      <c r="F172" s="113"/>
      <c r="G172" s="113"/>
      <c r="H172" s="113"/>
      <c r="I172" s="142"/>
      <c r="J172" s="142"/>
      <c r="K172" s="142"/>
      <c r="L172" s="143"/>
      <c r="M172" s="144"/>
      <c r="N172" s="144"/>
      <c r="O172" s="144"/>
      <c r="P172" s="145"/>
      <c r="Q172" s="116" t="s">
        <v>132</v>
      </c>
      <c r="R172" s="117"/>
      <c r="S172" s="117"/>
      <c r="T172" s="117"/>
      <c r="U172" s="117"/>
      <c r="V172" s="117"/>
      <c r="W172" s="117"/>
      <c r="X172" s="117"/>
      <c r="Y172" s="118"/>
      <c r="Z172" s="113" t="s">
        <v>92</v>
      </c>
      <c r="AA172" s="121"/>
      <c r="AB172" s="121"/>
      <c r="AC172" s="121"/>
      <c r="AD172" s="113" t="s">
        <v>92</v>
      </c>
      <c r="AE172" s="121"/>
      <c r="AF172" s="121"/>
      <c r="AG172" s="116"/>
    </row>
    <row r="173" spans="2:38" x14ac:dyDescent="0.15">
      <c r="C173" s="141"/>
      <c r="D173" s="113"/>
      <c r="E173" s="113"/>
      <c r="F173" s="113"/>
      <c r="G173" s="113"/>
      <c r="H173" s="113"/>
      <c r="I173" s="149" t="s">
        <v>133</v>
      </c>
      <c r="J173" s="150"/>
      <c r="K173" s="150"/>
      <c r="L173" s="150"/>
      <c r="M173" s="150"/>
      <c r="N173" s="150"/>
      <c r="O173" s="150"/>
      <c r="P173" s="150"/>
      <c r="Q173" s="150"/>
      <c r="R173" s="150"/>
      <c r="S173" s="150"/>
      <c r="T173" s="150"/>
      <c r="U173" s="150"/>
      <c r="V173" s="150"/>
      <c r="W173" s="150"/>
      <c r="X173" s="150"/>
      <c r="Y173" s="151"/>
      <c r="Z173" s="113" t="s">
        <v>95</v>
      </c>
      <c r="AA173" s="121"/>
      <c r="AB173" s="121"/>
      <c r="AC173" s="121"/>
      <c r="AD173" s="113" t="s">
        <v>91</v>
      </c>
      <c r="AE173" s="114"/>
      <c r="AF173" s="114"/>
      <c r="AG173" s="115"/>
    </row>
    <row r="174" spans="2:38" x14ac:dyDescent="0.15">
      <c r="C174" s="141"/>
      <c r="D174" s="113"/>
      <c r="E174" s="113"/>
      <c r="F174" s="113"/>
      <c r="G174" s="113"/>
      <c r="H174" s="113"/>
      <c r="I174" s="149" t="s">
        <v>134</v>
      </c>
      <c r="J174" s="150"/>
      <c r="K174" s="150"/>
      <c r="L174" s="150"/>
      <c r="M174" s="150"/>
      <c r="N174" s="150"/>
      <c r="O174" s="150"/>
      <c r="P174" s="150"/>
      <c r="Q174" s="150"/>
      <c r="R174" s="150"/>
      <c r="S174" s="150"/>
      <c r="T174" s="150"/>
      <c r="U174" s="150"/>
      <c r="V174" s="150"/>
      <c r="W174" s="150"/>
      <c r="X174" s="150"/>
      <c r="Y174" s="151"/>
      <c r="Z174" s="113" t="s">
        <v>95</v>
      </c>
      <c r="AA174" s="121"/>
      <c r="AB174" s="121"/>
      <c r="AC174" s="121"/>
      <c r="AD174" s="113" t="s">
        <v>95</v>
      </c>
      <c r="AE174" s="114"/>
      <c r="AF174" s="114"/>
      <c r="AG174" s="115"/>
    </row>
    <row r="175" spans="2:38" x14ac:dyDescent="0.15">
      <c r="C175" s="122" t="s">
        <v>135</v>
      </c>
      <c r="D175" s="122"/>
      <c r="E175" s="123"/>
      <c r="F175" s="123"/>
      <c r="G175" s="123"/>
      <c r="H175" s="124"/>
      <c r="I175" s="121" t="s">
        <v>136</v>
      </c>
      <c r="J175" s="121"/>
      <c r="K175" s="121"/>
      <c r="L175" s="121"/>
      <c r="M175" s="121"/>
      <c r="N175" s="121"/>
      <c r="O175" s="121"/>
      <c r="P175" s="121"/>
      <c r="Q175" s="121"/>
      <c r="R175" s="121"/>
      <c r="S175" s="121"/>
      <c r="T175" s="121"/>
      <c r="U175" s="121"/>
      <c r="V175" s="114"/>
      <c r="W175" s="114"/>
      <c r="X175" s="114"/>
      <c r="Y175" s="114"/>
      <c r="Z175" s="113" t="s">
        <v>91</v>
      </c>
      <c r="AA175" s="121"/>
      <c r="AB175" s="121"/>
      <c r="AC175" s="121"/>
      <c r="AD175" s="113" t="s">
        <v>91</v>
      </c>
      <c r="AE175" s="114"/>
      <c r="AF175" s="114"/>
      <c r="AG175" s="115"/>
    </row>
    <row r="176" spans="2:38" x14ac:dyDescent="0.15">
      <c r="C176" s="125"/>
      <c r="D176" s="125"/>
      <c r="E176" s="125"/>
      <c r="F176" s="125"/>
      <c r="G176" s="125"/>
      <c r="H176" s="126"/>
      <c r="I176" s="121" t="s">
        <v>137</v>
      </c>
      <c r="J176" s="121"/>
      <c r="K176" s="121"/>
      <c r="L176" s="121"/>
      <c r="M176" s="121"/>
      <c r="N176" s="121"/>
      <c r="O176" s="121"/>
      <c r="P176" s="121"/>
      <c r="Q176" s="121"/>
      <c r="R176" s="121"/>
      <c r="S176" s="121"/>
      <c r="T176" s="121"/>
      <c r="U176" s="121"/>
      <c r="V176" s="114"/>
      <c r="W176" s="114"/>
      <c r="X176" s="114"/>
      <c r="Y176" s="114"/>
      <c r="Z176" s="113" t="s">
        <v>95</v>
      </c>
      <c r="AA176" s="121"/>
      <c r="AB176" s="121"/>
      <c r="AC176" s="121"/>
      <c r="AD176" s="113" t="s">
        <v>91</v>
      </c>
      <c r="AE176" s="114"/>
      <c r="AF176" s="114"/>
      <c r="AG176" s="115"/>
    </row>
    <row r="177" spans="3:64" x14ac:dyDescent="0.15">
      <c r="C177" s="125"/>
      <c r="D177" s="125"/>
      <c r="E177" s="125"/>
      <c r="F177" s="125"/>
      <c r="G177" s="125"/>
      <c r="H177" s="126"/>
      <c r="I177" s="121" t="s">
        <v>138</v>
      </c>
      <c r="J177" s="121"/>
      <c r="K177" s="121"/>
      <c r="L177" s="121"/>
      <c r="M177" s="121"/>
      <c r="N177" s="121"/>
      <c r="O177" s="121"/>
      <c r="P177" s="121"/>
      <c r="Q177" s="121"/>
      <c r="R177" s="121"/>
      <c r="S177" s="121"/>
      <c r="T177" s="121"/>
      <c r="U177" s="121"/>
      <c r="V177" s="114"/>
      <c r="W177" s="114"/>
      <c r="X177" s="114"/>
      <c r="Y177" s="114"/>
      <c r="Z177" s="113" t="s">
        <v>95</v>
      </c>
      <c r="AA177" s="121"/>
      <c r="AB177" s="121"/>
      <c r="AC177" s="121"/>
      <c r="AD177" s="113" t="s">
        <v>95</v>
      </c>
      <c r="AE177" s="114"/>
      <c r="AF177" s="114"/>
      <c r="AG177" s="115"/>
    </row>
    <row r="178" spans="3:64" x14ac:dyDescent="0.15">
      <c r="C178" s="125"/>
      <c r="D178" s="125"/>
      <c r="E178" s="125"/>
      <c r="F178" s="125"/>
      <c r="G178" s="125"/>
      <c r="H178" s="126"/>
      <c r="I178" s="121" t="s">
        <v>139</v>
      </c>
      <c r="J178" s="121"/>
      <c r="K178" s="121"/>
      <c r="L178" s="121"/>
      <c r="M178" s="121"/>
      <c r="N178" s="121"/>
      <c r="O178" s="121"/>
      <c r="P178" s="121"/>
      <c r="Q178" s="121"/>
      <c r="R178" s="121"/>
      <c r="S178" s="121"/>
      <c r="T178" s="121"/>
      <c r="U178" s="121"/>
      <c r="V178" s="114"/>
      <c r="W178" s="114"/>
      <c r="X178" s="114"/>
      <c r="Y178" s="114"/>
      <c r="Z178" s="113" t="s">
        <v>91</v>
      </c>
      <c r="AA178" s="121"/>
      <c r="AB178" s="121"/>
      <c r="AC178" s="121"/>
      <c r="AD178" s="113" t="s">
        <v>95</v>
      </c>
      <c r="AE178" s="114"/>
      <c r="AF178" s="114"/>
      <c r="AG178" s="115"/>
    </row>
    <row r="179" spans="3:64" x14ac:dyDescent="0.15">
      <c r="C179" s="127"/>
      <c r="D179" s="127"/>
      <c r="E179" s="127"/>
      <c r="F179" s="127"/>
      <c r="G179" s="127"/>
      <c r="H179" s="128"/>
      <c r="I179" s="121" t="s">
        <v>140</v>
      </c>
      <c r="J179" s="121"/>
      <c r="K179" s="121"/>
      <c r="L179" s="121"/>
      <c r="M179" s="121"/>
      <c r="N179" s="121"/>
      <c r="O179" s="121"/>
      <c r="P179" s="121"/>
      <c r="Q179" s="121"/>
      <c r="R179" s="121"/>
      <c r="S179" s="121"/>
      <c r="T179" s="121"/>
      <c r="U179" s="121"/>
      <c r="V179" s="114"/>
      <c r="W179" s="114"/>
      <c r="X179" s="114"/>
      <c r="Y179" s="114"/>
      <c r="Z179" s="113" t="s">
        <v>91</v>
      </c>
      <c r="AA179" s="121"/>
      <c r="AB179" s="121"/>
      <c r="AC179" s="121"/>
      <c r="AD179" s="113" t="s">
        <v>91</v>
      </c>
      <c r="AE179" s="121"/>
      <c r="AF179" s="121"/>
      <c r="AG179" s="116"/>
    </row>
    <row r="181" spans="3:64" x14ac:dyDescent="0.15">
      <c r="C181" s="13" t="s">
        <v>102</v>
      </c>
      <c r="H181" s="17"/>
      <c r="I181" s="17"/>
      <c r="J181" s="17"/>
      <c r="K181" s="17"/>
      <c r="L181" s="17"/>
    </row>
    <row r="182" spans="3:64" x14ac:dyDescent="0.15">
      <c r="C182" s="119" t="s">
        <v>141</v>
      </c>
      <c r="D182" s="120"/>
      <c r="E182" s="120"/>
      <c r="F182" s="120"/>
      <c r="G182" s="120"/>
      <c r="H182" s="120"/>
      <c r="I182" s="120"/>
      <c r="J182" s="120"/>
      <c r="K182" s="120"/>
      <c r="L182" s="120"/>
      <c r="M182" s="120"/>
      <c r="N182" s="120"/>
      <c r="O182" s="120"/>
      <c r="P182" s="113" t="s">
        <v>105</v>
      </c>
      <c r="Q182" s="113"/>
      <c r="R182" s="113"/>
      <c r="S182" s="113"/>
      <c r="T182" s="113"/>
      <c r="U182" s="113" t="s">
        <v>105</v>
      </c>
      <c r="V182" s="113"/>
      <c r="W182" s="113"/>
      <c r="X182" s="113"/>
      <c r="Y182" s="113"/>
      <c r="Z182" s="113" t="s">
        <v>91</v>
      </c>
      <c r="AA182" s="121"/>
      <c r="AB182" s="121"/>
      <c r="AC182" s="121"/>
      <c r="AD182" s="113" t="s">
        <v>95</v>
      </c>
      <c r="AE182" s="114"/>
      <c r="AF182" s="114"/>
      <c r="AG182" s="115"/>
      <c r="AK182" s="26" t="s">
        <v>142</v>
      </c>
      <c r="AL182" s="26"/>
      <c r="AM182" s="26"/>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row>
    <row r="183" spans="3:64" x14ac:dyDescent="0.15">
      <c r="C183" s="119"/>
      <c r="D183" s="120"/>
      <c r="E183" s="120"/>
      <c r="F183" s="120"/>
      <c r="G183" s="120"/>
      <c r="H183" s="120"/>
      <c r="I183" s="120"/>
      <c r="J183" s="120"/>
      <c r="K183" s="120"/>
      <c r="L183" s="120"/>
      <c r="M183" s="120"/>
      <c r="N183" s="120"/>
      <c r="O183" s="120"/>
      <c r="P183" s="113"/>
      <c r="Q183" s="113"/>
      <c r="R183" s="113"/>
      <c r="S183" s="113"/>
      <c r="T183" s="113"/>
      <c r="U183" s="113" t="s">
        <v>106</v>
      </c>
      <c r="V183" s="113"/>
      <c r="W183" s="113"/>
      <c r="X183" s="113"/>
      <c r="Y183" s="113"/>
      <c r="Z183" s="113" t="s">
        <v>95</v>
      </c>
      <c r="AA183" s="114"/>
      <c r="AB183" s="114"/>
      <c r="AC183" s="114"/>
      <c r="AD183" s="113" t="s">
        <v>91</v>
      </c>
      <c r="AE183" s="121"/>
      <c r="AF183" s="121"/>
      <c r="AG183" s="116"/>
      <c r="AK183" s="26" t="s">
        <v>143</v>
      </c>
      <c r="AL183" s="26"/>
      <c r="AM183" s="26"/>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row>
    <row r="184" spans="3:64" x14ac:dyDescent="0.15">
      <c r="AG184" s="22" t="s">
        <v>144</v>
      </c>
      <c r="AK184" s="26" t="s">
        <v>156</v>
      </c>
      <c r="AL184" s="26"/>
      <c r="AM184" s="26"/>
    </row>
    <row r="186" spans="3:64" x14ac:dyDescent="0.15">
      <c r="C186" s="13" t="s">
        <v>145</v>
      </c>
    </row>
    <row r="187" spans="3:64" x14ac:dyDescent="0.15">
      <c r="C187" s="13" t="s">
        <v>110</v>
      </c>
      <c r="D187" s="13" t="s">
        <v>171</v>
      </c>
    </row>
    <row r="188" spans="3:64" x14ac:dyDescent="0.15">
      <c r="C188" s="13" t="s">
        <v>111</v>
      </c>
      <c r="D188" s="13" t="s">
        <v>172</v>
      </c>
    </row>
    <row r="189" spans="3:64" x14ac:dyDescent="0.15">
      <c r="C189" s="13" t="s">
        <v>112</v>
      </c>
      <c r="D189" s="13" t="s">
        <v>158</v>
      </c>
    </row>
    <row r="190" spans="3:64" x14ac:dyDescent="0.15">
      <c r="C190" s="13" t="s">
        <v>146</v>
      </c>
    </row>
    <row r="193" spans="2:42" x14ac:dyDescent="0.15">
      <c r="B193" s="24" t="s">
        <v>225</v>
      </c>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62"/>
      <c r="AL193" s="62"/>
      <c r="AM193" s="62"/>
      <c r="AN193" s="62"/>
      <c r="AO193" s="62"/>
      <c r="AP193" s="62"/>
    </row>
    <row r="194" spans="2:42" x14ac:dyDescent="0.15">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62"/>
      <c r="AL194" s="62"/>
      <c r="AM194" s="62"/>
      <c r="AN194" s="62"/>
      <c r="AO194" s="62"/>
      <c r="AP194" s="62"/>
    </row>
    <row r="195" spans="2:42" x14ac:dyDescent="0.15">
      <c r="B195" s="24"/>
      <c r="C195" s="13" t="s">
        <v>236</v>
      </c>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62"/>
      <c r="AL195" s="62"/>
      <c r="AM195" s="62"/>
      <c r="AN195" s="62"/>
      <c r="AO195" s="62"/>
      <c r="AP195" s="62"/>
    </row>
    <row r="196" spans="2:42" x14ac:dyDescent="0.15">
      <c r="B196" s="24"/>
      <c r="C196" s="13" t="s">
        <v>237</v>
      </c>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62"/>
      <c r="AL196" s="62"/>
      <c r="AM196" s="62"/>
      <c r="AN196" s="62"/>
      <c r="AO196" s="62"/>
      <c r="AP196" s="62"/>
    </row>
    <row r="197" spans="2:42" ht="6" customHeight="1" x14ac:dyDescent="0.15">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62"/>
      <c r="AL197" s="62"/>
      <c r="AM197" s="62"/>
      <c r="AN197" s="62"/>
      <c r="AO197" s="62"/>
      <c r="AP197" s="62"/>
    </row>
    <row r="198" spans="2:42" x14ac:dyDescent="0.15">
      <c r="B198" s="24"/>
      <c r="C198" s="24" t="s">
        <v>238</v>
      </c>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62"/>
      <c r="AO198" s="62"/>
      <c r="AP198" s="62"/>
    </row>
    <row r="199" spans="2:42" x14ac:dyDescent="0.15">
      <c r="B199" s="24"/>
      <c r="C199" s="24" t="s">
        <v>239</v>
      </c>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M199" s="62"/>
      <c r="AN199" s="62"/>
      <c r="AO199" s="62"/>
      <c r="AP199" s="62"/>
    </row>
    <row r="200" spans="2:42" x14ac:dyDescent="0.15">
      <c r="B200" s="24"/>
      <c r="C200" s="24" t="s">
        <v>240</v>
      </c>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6" t="s">
        <v>31</v>
      </c>
      <c r="AL200" s="26" t="s">
        <v>279</v>
      </c>
      <c r="AM200" s="62"/>
      <c r="AN200" s="62"/>
      <c r="AO200" s="62"/>
      <c r="AP200" s="62"/>
    </row>
    <row r="201" spans="2:42" ht="6" customHeight="1" x14ac:dyDescent="0.15">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62"/>
      <c r="AN201" s="62"/>
      <c r="AO201" s="62"/>
      <c r="AP201" s="62"/>
    </row>
    <row r="202" spans="2:42" x14ac:dyDescent="0.15">
      <c r="B202" s="63"/>
      <c r="C202" s="63" t="s">
        <v>226</v>
      </c>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4"/>
      <c r="AL202" s="64"/>
      <c r="AM202" s="64"/>
      <c r="AN202" s="64"/>
      <c r="AO202" s="64"/>
      <c r="AP202" s="64"/>
    </row>
    <row r="203" spans="2:42" ht="13.5" x14ac:dyDescent="0.15">
      <c r="B203" s="63"/>
      <c r="C203" s="65" t="s">
        <v>227</v>
      </c>
      <c r="D203" s="65"/>
      <c r="E203" s="65"/>
      <c r="F203" s="65"/>
      <c r="G203" s="65"/>
      <c r="H203" s="65"/>
      <c r="I203" s="65"/>
      <c r="J203" s="65"/>
      <c r="K203" s="65"/>
      <c r="L203" s="65"/>
      <c r="M203" s="65"/>
      <c r="N203" s="65"/>
      <c r="O203" s="65"/>
      <c r="P203" s="65"/>
      <c r="Q203" s="65"/>
      <c r="R203" s="66"/>
      <c r="S203" s="66"/>
      <c r="T203" s="66"/>
      <c r="U203" s="66"/>
      <c r="V203" s="66"/>
      <c r="W203" s="66"/>
      <c r="X203" s="66"/>
      <c r="Y203" s="66"/>
      <c r="Z203" s="66"/>
      <c r="AA203" s="66"/>
      <c r="AB203" s="66"/>
      <c r="AC203" s="66"/>
      <c r="AD203" s="66"/>
      <c r="AE203" s="66"/>
      <c r="AF203" s="66"/>
      <c r="AG203" s="66"/>
      <c r="AH203" s="66"/>
      <c r="AI203" s="66"/>
      <c r="AJ203" s="66"/>
      <c r="AK203" s="66"/>
      <c r="AL203" s="66"/>
      <c r="AM203" s="66"/>
      <c r="AN203" s="66"/>
      <c r="AO203" s="66"/>
      <c r="AP203" s="66"/>
    </row>
    <row r="204" spans="2:42" ht="6" customHeight="1" x14ac:dyDescent="0.15">
      <c r="B204" s="63"/>
      <c r="C204" s="65"/>
      <c r="D204" s="65"/>
      <c r="E204" s="65"/>
      <c r="F204" s="65"/>
      <c r="G204" s="65"/>
      <c r="H204" s="65"/>
      <c r="I204" s="65"/>
      <c r="J204" s="65"/>
      <c r="K204" s="65"/>
      <c r="L204" s="65"/>
      <c r="M204" s="65"/>
      <c r="N204" s="65"/>
      <c r="O204" s="65"/>
      <c r="P204" s="65"/>
      <c r="Q204" s="65"/>
      <c r="R204" s="66"/>
      <c r="S204" s="66"/>
      <c r="T204" s="66"/>
      <c r="U204" s="66"/>
      <c r="V204" s="66"/>
      <c r="W204" s="66"/>
      <c r="X204" s="66"/>
      <c r="Y204" s="66"/>
      <c r="Z204" s="66"/>
      <c r="AA204" s="66"/>
      <c r="AB204" s="66"/>
      <c r="AC204" s="66"/>
      <c r="AD204" s="66"/>
      <c r="AE204" s="66"/>
      <c r="AF204" s="66"/>
      <c r="AG204" s="66"/>
      <c r="AH204" s="66"/>
      <c r="AI204" s="66"/>
      <c r="AJ204" s="66"/>
      <c r="AK204" s="66"/>
      <c r="AL204" s="66"/>
      <c r="AM204" s="66"/>
      <c r="AN204" s="66"/>
      <c r="AO204" s="66"/>
      <c r="AP204" s="66"/>
    </row>
    <row r="205" spans="2:42" ht="13.5" x14ac:dyDescent="0.15">
      <c r="B205" s="63" t="s">
        <v>228</v>
      </c>
      <c r="C205" s="65" t="s">
        <v>229</v>
      </c>
      <c r="D205" s="65"/>
      <c r="E205" s="65"/>
      <c r="F205" s="65"/>
      <c r="G205" s="65"/>
      <c r="H205" s="65"/>
      <c r="I205" s="65"/>
      <c r="J205" s="65"/>
      <c r="K205" s="65"/>
      <c r="L205" s="65"/>
      <c r="M205" s="65"/>
      <c r="N205" s="65"/>
      <c r="O205" s="65"/>
      <c r="P205" s="65"/>
      <c r="Q205" s="65"/>
      <c r="R205" s="66"/>
      <c r="S205" s="66"/>
      <c r="T205" s="66"/>
      <c r="U205" s="66"/>
      <c r="V205" s="66"/>
      <c r="W205" s="66"/>
      <c r="X205" s="66"/>
      <c r="Y205" s="66"/>
      <c r="Z205" s="66"/>
      <c r="AA205" s="66"/>
      <c r="AB205" s="66"/>
      <c r="AC205" s="66"/>
      <c r="AD205" s="66"/>
      <c r="AE205" s="66"/>
      <c r="AF205" s="66"/>
      <c r="AG205" s="66"/>
      <c r="AH205" s="66"/>
      <c r="AI205" s="66"/>
      <c r="AJ205" s="66"/>
      <c r="AK205" s="67" t="s">
        <v>31</v>
      </c>
      <c r="AL205" s="67" t="s">
        <v>230</v>
      </c>
      <c r="AM205" s="66"/>
      <c r="AN205" s="66"/>
      <c r="AO205" s="66"/>
      <c r="AP205" s="66"/>
    </row>
    <row r="206" spans="2:42" ht="13.5" x14ac:dyDescent="0.15">
      <c r="B206" s="63"/>
      <c r="C206" s="65" t="s">
        <v>231</v>
      </c>
      <c r="D206" s="65"/>
      <c r="E206" s="65"/>
      <c r="F206" s="65"/>
      <c r="G206" s="65"/>
      <c r="H206" s="65"/>
      <c r="I206" s="65"/>
      <c r="J206" s="65"/>
      <c r="K206" s="65"/>
      <c r="L206" s="65"/>
      <c r="M206" s="65"/>
      <c r="N206" s="65"/>
      <c r="O206" s="65"/>
      <c r="P206" s="65"/>
      <c r="Q206" s="65"/>
      <c r="R206" s="66"/>
      <c r="S206" s="66"/>
      <c r="T206" s="66"/>
      <c r="U206" s="66"/>
      <c r="V206" s="66"/>
      <c r="W206" s="66"/>
      <c r="X206" s="66"/>
      <c r="Y206" s="66"/>
      <c r="Z206" s="66"/>
      <c r="AA206" s="66"/>
      <c r="AB206" s="66"/>
      <c r="AC206" s="66"/>
      <c r="AD206" s="66"/>
      <c r="AE206" s="66"/>
      <c r="AF206" s="66"/>
      <c r="AG206" s="66"/>
      <c r="AH206" s="66"/>
      <c r="AI206" s="66"/>
      <c r="AJ206" s="66"/>
      <c r="AK206" s="66"/>
      <c r="AL206" s="66"/>
      <c r="AM206" s="66"/>
      <c r="AN206" s="66"/>
      <c r="AO206" s="66"/>
      <c r="AP206" s="66"/>
    </row>
    <row r="207" spans="2:42" ht="6" customHeight="1" x14ac:dyDescent="0.15">
      <c r="B207" s="63"/>
      <c r="C207" s="65"/>
      <c r="D207" s="65"/>
      <c r="E207" s="65"/>
      <c r="F207" s="65"/>
      <c r="G207" s="65"/>
      <c r="H207" s="65"/>
      <c r="I207" s="65"/>
      <c r="J207" s="65"/>
      <c r="K207" s="65"/>
      <c r="L207" s="65"/>
      <c r="M207" s="65"/>
      <c r="N207" s="65"/>
      <c r="O207" s="65"/>
      <c r="P207" s="65"/>
      <c r="Q207" s="65"/>
      <c r="R207" s="66"/>
      <c r="S207" s="66"/>
      <c r="T207" s="66"/>
      <c r="U207" s="66"/>
      <c r="V207" s="66"/>
      <c r="W207" s="66"/>
      <c r="X207" s="66"/>
      <c r="Y207" s="66"/>
      <c r="Z207" s="66"/>
      <c r="AA207" s="66"/>
      <c r="AB207" s="66"/>
      <c r="AC207" s="66"/>
      <c r="AD207" s="66"/>
      <c r="AE207" s="66"/>
      <c r="AF207" s="66"/>
      <c r="AG207" s="66"/>
      <c r="AH207" s="66"/>
      <c r="AI207" s="66"/>
      <c r="AJ207" s="66"/>
      <c r="AK207" s="66"/>
      <c r="AL207" s="66"/>
      <c r="AM207" s="66"/>
      <c r="AN207" s="66"/>
      <c r="AO207" s="66"/>
      <c r="AP207" s="66"/>
    </row>
    <row r="208" spans="2:42" ht="13.5" x14ac:dyDescent="0.15">
      <c r="B208" s="63" t="s">
        <v>228</v>
      </c>
      <c r="C208" s="65" t="s">
        <v>232</v>
      </c>
      <c r="D208" s="65"/>
      <c r="E208" s="65"/>
      <c r="F208" s="65"/>
      <c r="G208" s="65"/>
      <c r="H208" s="65"/>
      <c r="I208" s="65"/>
      <c r="J208" s="65"/>
      <c r="K208" s="65"/>
      <c r="L208" s="65"/>
      <c r="M208" s="65"/>
      <c r="N208" s="65"/>
      <c r="O208" s="65"/>
      <c r="P208" s="65"/>
      <c r="Q208" s="65"/>
      <c r="R208" s="66"/>
      <c r="S208" s="66"/>
      <c r="T208" s="66"/>
      <c r="U208" s="66"/>
      <c r="V208" s="66"/>
      <c r="W208" s="66"/>
      <c r="X208" s="66"/>
      <c r="Y208" s="66"/>
      <c r="Z208" s="66"/>
      <c r="AA208" s="66"/>
      <c r="AB208" s="66"/>
      <c r="AC208" s="66"/>
      <c r="AD208" s="66"/>
      <c r="AE208" s="66"/>
      <c r="AF208" s="66"/>
      <c r="AG208" s="66"/>
      <c r="AH208" s="66"/>
      <c r="AI208" s="66"/>
      <c r="AJ208" s="66"/>
      <c r="AK208" s="67" t="s">
        <v>31</v>
      </c>
      <c r="AL208" s="67" t="s">
        <v>233</v>
      </c>
      <c r="AM208" s="66"/>
      <c r="AN208" s="66"/>
      <c r="AO208" s="66"/>
      <c r="AP208" s="66"/>
    </row>
    <row r="209" spans="2:42" ht="13.5" x14ac:dyDescent="0.15">
      <c r="B209" s="63"/>
      <c r="C209" s="65" t="s">
        <v>234</v>
      </c>
      <c r="D209" s="65"/>
      <c r="E209" s="65"/>
      <c r="F209" s="65"/>
      <c r="G209" s="65"/>
      <c r="H209" s="65"/>
      <c r="I209" s="65"/>
      <c r="J209" s="65"/>
      <c r="K209" s="65"/>
      <c r="L209" s="65"/>
      <c r="M209" s="65"/>
      <c r="N209" s="65"/>
      <c r="O209" s="65"/>
      <c r="P209" s="65"/>
      <c r="Q209" s="65"/>
      <c r="R209" s="66"/>
      <c r="S209" s="66"/>
      <c r="T209" s="66"/>
      <c r="U209" s="66"/>
      <c r="V209" s="66"/>
      <c r="W209" s="66"/>
      <c r="X209" s="66"/>
      <c r="Y209" s="66"/>
      <c r="Z209" s="66"/>
      <c r="AA209" s="66"/>
      <c r="AB209" s="66"/>
      <c r="AC209" s="66"/>
      <c r="AD209" s="66"/>
      <c r="AE209" s="66"/>
      <c r="AF209" s="66"/>
      <c r="AG209" s="66"/>
      <c r="AH209" s="66"/>
      <c r="AI209" s="66"/>
      <c r="AJ209" s="66"/>
      <c r="AK209" s="66"/>
      <c r="AL209" s="66"/>
      <c r="AM209" s="66"/>
      <c r="AN209" s="66"/>
      <c r="AO209" s="66"/>
      <c r="AP209" s="66"/>
    </row>
    <row r="210" spans="2:42" ht="13.5" x14ac:dyDescent="0.15">
      <c r="B210" s="63"/>
      <c r="C210" s="65" t="s">
        <v>235</v>
      </c>
      <c r="D210" s="65"/>
      <c r="E210" s="65"/>
      <c r="F210" s="65"/>
      <c r="G210" s="65"/>
      <c r="H210" s="65"/>
      <c r="I210" s="65"/>
      <c r="J210" s="65"/>
      <c r="K210" s="65"/>
      <c r="L210" s="65"/>
      <c r="M210" s="65"/>
      <c r="N210" s="65"/>
      <c r="O210" s="65"/>
      <c r="P210" s="65"/>
      <c r="Q210" s="65"/>
      <c r="R210" s="66"/>
      <c r="S210" s="66"/>
      <c r="T210" s="66"/>
      <c r="U210" s="66"/>
      <c r="V210" s="66"/>
      <c r="W210" s="66"/>
      <c r="X210" s="66"/>
      <c r="Y210" s="66"/>
      <c r="Z210" s="66"/>
      <c r="AA210" s="66"/>
      <c r="AB210" s="66"/>
      <c r="AC210" s="66"/>
      <c r="AD210" s="66"/>
      <c r="AE210" s="66"/>
      <c r="AF210" s="66"/>
      <c r="AG210" s="66"/>
      <c r="AH210" s="66"/>
      <c r="AI210" s="66"/>
      <c r="AJ210" s="66"/>
      <c r="AK210" s="66"/>
      <c r="AL210" s="66"/>
      <c r="AM210" s="66"/>
      <c r="AN210" s="66"/>
      <c r="AO210" s="66"/>
      <c r="AP210" s="66"/>
    </row>
    <row r="211" spans="2:42" x14ac:dyDescent="0.15">
      <c r="B211" s="63"/>
      <c r="F211" s="63"/>
      <c r="G211" s="63"/>
      <c r="H211" s="63"/>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3"/>
      <c r="AI211" s="63"/>
      <c r="AJ211" s="63"/>
      <c r="AK211" s="64"/>
      <c r="AL211" s="64"/>
      <c r="AM211" s="64"/>
      <c r="AN211" s="64"/>
      <c r="AO211" s="64"/>
      <c r="AP211" s="64"/>
    </row>
    <row r="212" spans="2:42" x14ac:dyDescent="0.15">
      <c r="C212" s="24" t="s">
        <v>246</v>
      </c>
    </row>
  </sheetData>
  <mergeCells count="110">
    <mergeCell ref="S78:Y79"/>
    <mergeCell ref="D80:H81"/>
    <mergeCell ref="K80:P81"/>
    <mergeCell ref="S82:Y83"/>
    <mergeCell ref="K83:P84"/>
    <mergeCell ref="O154:Y155"/>
    <mergeCell ref="O158:Y159"/>
    <mergeCell ref="A2:AI3"/>
    <mergeCell ref="C120:Q122"/>
    <mergeCell ref="R120:AG120"/>
    <mergeCell ref="R121:U122"/>
    <mergeCell ref="V121:AG121"/>
    <mergeCell ref="V122:AA122"/>
    <mergeCell ref="AB122:AG122"/>
    <mergeCell ref="T18:Y19"/>
    <mergeCell ref="L19:Q21"/>
    <mergeCell ref="D21:I22"/>
    <mergeCell ref="T21:Y22"/>
    <mergeCell ref="L23:Q24"/>
    <mergeCell ref="K77:P78"/>
    <mergeCell ref="C123:I123"/>
    <mergeCell ref="J123:Q123"/>
    <mergeCell ref="R123:U123"/>
    <mergeCell ref="V123:AA123"/>
    <mergeCell ref="AB123:AG123"/>
    <mergeCell ref="C124:I129"/>
    <mergeCell ref="J124:Q124"/>
    <mergeCell ref="R124:U124"/>
    <mergeCell ref="V124:AA124"/>
    <mergeCell ref="AB124:AG124"/>
    <mergeCell ref="J127:Q127"/>
    <mergeCell ref="R127:U127"/>
    <mergeCell ref="V127:AA127"/>
    <mergeCell ref="AB127:AG127"/>
    <mergeCell ref="J128:Q128"/>
    <mergeCell ref="R128:U128"/>
    <mergeCell ref="V128:AA128"/>
    <mergeCell ref="AB128:AG128"/>
    <mergeCell ref="J125:Q125"/>
    <mergeCell ref="R125:U125"/>
    <mergeCell ref="V125:AA125"/>
    <mergeCell ref="AB125:AG125"/>
    <mergeCell ref="J126:Q126"/>
    <mergeCell ref="R126:U126"/>
    <mergeCell ref="V126:AA126"/>
    <mergeCell ref="AB126:AG126"/>
    <mergeCell ref="Z171:AC171"/>
    <mergeCell ref="D156:L157"/>
    <mergeCell ref="J129:Q129"/>
    <mergeCell ref="R129:U129"/>
    <mergeCell ref="V129:AA129"/>
    <mergeCell ref="AB129:AG129"/>
    <mergeCell ref="C132:I133"/>
    <mergeCell ref="J132:N133"/>
    <mergeCell ref="O132:Q132"/>
    <mergeCell ref="R132:U132"/>
    <mergeCell ref="V132:AA132"/>
    <mergeCell ref="AB132:AG132"/>
    <mergeCell ref="O133:Q133"/>
    <mergeCell ref="R133:U133"/>
    <mergeCell ref="V133:AA133"/>
    <mergeCell ref="AB133:AG133"/>
    <mergeCell ref="Z177:AC177"/>
    <mergeCell ref="AD176:AG176"/>
    <mergeCell ref="Z172:AC172"/>
    <mergeCell ref="AD172:AG172"/>
    <mergeCell ref="C166:H168"/>
    <mergeCell ref="I166:Y168"/>
    <mergeCell ref="Z166:AC168"/>
    <mergeCell ref="AD166:AG168"/>
    <mergeCell ref="C169:H174"/>
    <mergeCell ref="I169:K172"/>
    <mergeCell ref="L169:Y169"/>
    <mergeCell ref="Z169:AC169"/>
    <mergeCell ref="AD169:AG169"/>
    <mergeCell ref="I173:Y173"/>
    <mergeCell ref="Z173:AC173"/>
    <mergeCell ref="AD173:AG173"/>
    <mergeCell ref="I174:Y174"/>
    <mergeCell ref="Z174:AC174"/>
    <mergeCell ref="AD174:AG174"/>
    <mergeCell ref="L170:P172"/>
    <mergeCell ref="Q170:Y170"/>
    <mergeCell ref="Z170:AC170"/>
    <mergeCell ref="AD170:AG170"/>
    <mergeCell ref="Q171:Y171"/>
    <mergeCell ref="AD177:AG177"/>
    <mergeCell ref="AD171:AG171"/>
    <mergeCell ref="Q172:Y172"/>
    <mergeCell ref="C182:O183"/>
    <mergeCell ref="P182:T183"/>
    <mergeCell ref="U182:Y182"/>
    <mergeCell ref="Z182:AC182"/>
    <mergeCell ref="AD182:AG182"/>
    <mergeCell ref="U183:Y183"/>
    <mergeCell ref="Z183:AC183"/>
    <mergeCell ref="AD183:AG183"/>
    <mergeCell ref="I178:Y178"/>
    <mergeCell ref="Z178:AC178"/>
    <mergeCell ref="AD178:AG178"/>
    <mergeCell ref="I179:Y179"/>
    <mergeCell ref="Z179:AC179"/>
    <mergeCell ref="AD179:AG179"/>
    <mergeCell ref="C175:H179"/>
    <mergeCell ref="I175:Y175"/>
    <mergeCell ref="Z175:AC175"/>
    <mergeCell ref="AD175:AG175"/>
    <mergeCell ref="I176:Y176"/>
    <mergeCell ref="Z176:AC176"/>
    <mergeCell ref="I177:Y177"/>
  </mergeCells>
  <phoneticPr fontId="1"/>
  <pageMargins left="0.39370078740157483" right="0.39370078740157483" top="0.51181102362204722" bottom="0.51181102362204722" header="0.31496062992125984" footer="0.31496062992125984"/>
  <pageSetup paperSize="9" orientation="portrait" verticalDpi="200" r:id="rId1"/>
  <headerFooter alignWithMargins="0"/>
  <rowBreaks count="2" manualBreakCount="2">
    <brk id="70" max="34" man="1"/>
    <brk id="142"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L27"/>
  <sheetViews>
    <sheetView tabSelected="1" view="pageBreakPreview" zoomScale="50" zoomScaleNormal="75" zoomScaleSheetLayoutView="50" workbookViewId="0">
      <selection activeCell="A2" sqref="A2"/>
    </sheetView>
  </sheetViews>
  <sheetFormatPr defaultRowHeight="13.5" x14ac:dyDescent="0.15"/>
  <cols>
    <col min="1" max="1" width="3.875" customWidth="1"/>
    <col min="2" max="2" width="22.625" customWidth="1"/>
    <col min="3" max="3" width="40.25" customWidth="1"/>
    <col min="4" max="4" width="42.25" customWidth="1"/>
    <col min="5" max="6" width="40.25" customWidth="1"/>
    <col min="7" max="7" width="2.5" customWidth="1"/>
    <col min="8" max="8" width="9.5" bestFit="1" customWidth="1"/>
    <col min="11" max="11" width="9.5" bestFit="1" customWidth="1"/>
  </cols>
  <sheetData>
    <row r="2" spans="2:12" ht="18.75" x14ac:dyDescent="0.2">
      <c r="B2" s="9" t="s">
        <v>17</v>
      </c>
      <c r="D2" s="10"/>
      <c r="E2" s="10"/>
    </row>
    <row r="3" spans="2:12" ht="14.25" x14ac:dyDescent="0.15">
      <c r="C3" s="6"/>
      <c r="E3" s="12"/>
      <c r="F3" s="110" t="s">
        <v>278</v>
      </c>
    </row>
    <row r="4" spans="2:12" ht="14.25" thickBot="1" x14ac:dyDescent="0.2">
      <c r="B4" s="7"/>
      <c r="C4" s="7"/>
      <c r="D4" s="7"/>
      <c r="E4" s="7"/>
      <c r="F4" s="7"/>
      <c r="L4" s="3"/>
    </row>
    <row r="5" spans="2:12" ht="36" customHeight="1" x14ac:dyDescent="0.15">
      <c r="B5" s="68"/>
      <c r="C5" s="11" t="s">
        <v>18</v>
      </c>
      <c r="D5" s="11" t="s">
        <v>251</v>
      </c>
      <c r="E5" s="69" t="s">
        <v>22</v>
      </c>
      <c r="F5" s="69" t="s">
        <v>257</v>
      </c>
      <c r="L5" s="3"/>
    </row>
    <row r="6" spans="2:12" ht="24" customHeight="1" x14ac:dyDescent="0.15">
      <c r="B6" s="72" t="s">
        <v>7</v>
      </c>
      <c r="C6" s="5" t="s">
        <v>16</v>
      </c>
      <c r="D6" s="5" t="s">
        <v>21</v>
      </c>
      <c r="E6" s="79" t="s">
        <v>277</v>
      </c>
      <c r="F6" s="79" t="s">
        <v>259</v>
      </c>
    </row>
    <row r="7" spans="2:12" ht="109.5" customHeight="1" x14ac:dyDescent="0.15">
      <c r="B7" s="73" t="s">
        <v>0</v>
      </c>
      <c r="C7" s="8" t="s">
        <v>19</v>
      </c>
      <c r="D7" s="8" t="s">
        <v>15</v>
      </c>
      <c r="E7" s="80" t="s">
        <v>14</v>
      </c>
      <c r="F7" s="80" t="s">
        <v>258</v>
      </c>
      <c r="L7" s="3"/>
    </row>
    <row r="8" spans="2:12" ht="208.5" customHeight="1" x14ac:dyDescent="0.15">
      <c r="B8" s="72" t="s">
        <v>1</v>
      </c>
      <c r="C8" s="109" t="s">
        <v>250</v>
      </c>
      <c r="D8" s="109" t="s">
        <v>252</v>
      </c>
      <c r="E8" s="109" t="s">
        <v>253</v>
      </c>
      <c r="F8" s="109" t="s">
        <v>260</v>
      </c>
    </row>
    <row r="9" spans="2:12" ht="60" customHeight="1" x14ac:dyDescent="0.15">
      <c r="B9" s="74" t="s">
        <v>9</v>
      </c>
      <c r="C9" s="56" t="s">
        <v>282</v>
      </c>
      <c r="D9" s="56" t="s">
        <v>283</v>
      </c>
      <c r="E9" s="81" t="s">
        <v>284</v>
      </c>
      <c r="F9" s="81" t="s">
        <v>285</v>
      </c>
      <c r="J9" s="27" t="s">
        <v>286</v>
      </c>
      <c r="L9" s="3"/>
    </row>
    <row r="10" spans="2:12" ht="14.25" x14ac:dyDescent="0.15">
      <c r="B10" s="75" t="s">
        <v>5</v>
      </c>
      <c r="C10" s="85" t="s">
        <v>241</v>
      </c>
      <c r="D10" s="85"/>
      <c r="E10" s="86"/>
      <c r="F10" s="86"/>
      <c r="L10" s="3"/>
    </row>
    <row r="11" spans="2:12" ht="99.95" customHeight="1" x14ac:dyDescent="0.15">
      <c r="B11" s="74" t="s">
        <v>10</v>
      </c>
      <c r="C11" s="58" t="s">
        <v>254</v>
      </c>
      <c r="D11" s="58" t="s">
        <v>255</v>
      </c>
      <c r="E11" s="82" t="s">
        <v>256</v>
      </c>
      <c r="F11" s="83" t="s">
        <v>264</v>
      </c>
      <c r="J11" s="27" t="s">
        <v>220</v>
      </c>
    </row>
    <row r="12" spans="2:12" ht="14.25" x14ac:dyDescent="0.15">
      <c r="B12" s="75" t="s">
        <v>5</v>
      </c>
      <c r="C12" s="85" t="s">
        <v>241</v>
      </c>
      <c r="D12" s="85"/>
      <c r="E12" s="86"/>
      <c r="F12" s="86"/>
      <c r="J12" s="27" t="s">
        <v>178</v>
      </c>
    </row>
    <row r="13" spans="2:12" ht="60" customHeight="1" x14ac:dyDescent="0.15">
      <c r="B13" s="76" t="s">
        <v>2</v>
      </c>
      <c r="C13" s="57" t="s">
        <v>25</v>
      </c>
      <c r="D13" s="57" t="s">
        <v>26</v>
      </c>
      <c r="E13" s="83" t="s">
        <v>24</v>
      </c>
      <c r="F13" s="83" t="s">
        <v>261</v>
      </c>
      <c r="J13" s="27" t="s">
        <v>179</v>
      </c>
    </row>
    <row r="14" spans="2:12" ht="14.25" x14ac:dyDescent="0.15">
      <c r="B14" s="75" t="s">
        <v>5</v>
      </c>
      <c r="C14" s="85" t="s">
        <v>243</v>
      </c>
      <c r="D14" s="85"/>
      <c r="E14" s="86"/>
      <c r="F14" s="86"/>
    </row>
    <row r="15" spans="2:12" ht="48" customHeight="1" x14ac:dyDescent="0.15">
      <c r="B15" s="76" t="s">
        <v>3</v>
      </c>
      <c r="C15" s="57" t="s">
        <v>23</v>
      </c>
      <c r="D15" s="57" t="s">
        <v>23</v>
      </c>
      <c r="E15" s="83" t="s">
        <v>23</v>
      </c>
      <c r="F15" s="83" t="s">
        <v>23</v>
      </c>
      <c r="J15" s="4"/>
    </row>
    <row r="16" spans="2:12" ht="14.25" x14ac:dyDescent="0.15">
      <c r="B16" s="75" t="s">
        <v>5</v>
      </c>
      <c r="C16" s="85"/>
      <c r="D16" s="85"/>
      <c r="E16" s="86"/>
      <c r="F16" s="86"/>
    </row>
    <row r="17" spans="2:6" ht="69.95" customHeight="1" x14ac:dyDescent="0.15">
      <c r="B17" s="76" t="s">
        <v>8</v>
      </c>
      <c r="C17" s="57" t="s">
        <v>20</v>
      </c>
      <c r="D17" s="57" t="s">
        <v>173</v>
      </c>
      <c r="E17" s="83" t="s">
        <v>27</v>
      </c>
      <c r="F17" s="83" t="s">
        <v>262</v>
      </c>
    </row>
    <row r="18" spans="2:6" ht="11.25" customHeight="1" x14ac:dyDescent="0.15">
      <c r="B18" s="75" t="s">
        <v>5</v>
      </c>
      <c r="C18" s="85" t="s">
        <v>242</v>
      </c>
      <c r="D18" s="85"/>
      <c r="E18" s="86"/>
      <c r="F18" s="86"/>
    </row>
    <row r="19" spans="2:6" ht="69.95" customHeight="1" x14ac:dyDescent="0.15">
      <c r="B19" s="76" t="s">
        <v>11</v>
      </c>
      <c r="C19" s="57" t="s">
        <v>244</v>
      </c>
      <c r="D19" s="57" t="s">
        <v>12</v>
      </c>
      <c r="E19" s="83" t="s">
        <v>13</v>
      </c>
      <c r="F19" s="83" t="s">
        <v>263</v>
      </c>
    </row>
    <row r="20" spans="2:6" ht="15" thickBot="1" x14ac:dyDescent="0.2">
      <c r="B20" s="77" t="s">
        <v>5</v>
      </c>
      <c r="C20" s="87" t="s">
        <v>245</v>
      </c>
      <c r="D20" s="85"/>
      <c r="E20" s="88"/>
      <c r="F20" s="88"/>
    </row>
    <row r="21" spans="2:6" ht="80.099999999999994" customHeight="1" x14ac:dyDescent="0.15">
      <c r="B21" s="78" t="s">
        <v>4</v>
      </c>
      <c r="C21" s="84" t="s">
        <v>248</v>
      </c>
      <c r="D21" s="84" t="s">
        <v>249</v>
      </c>
      <c r="E21" s="100" t="s">
        <v>247</v>
      </c>
      <c r="F21" s="111" t="s">
        <v>265</v>
      </c>
    </row>
    <row r="22" spans="2:6" s="99" customFormat="1" ht="17.25" customHeight="1" thickBot="1" x14ac:dyDescent="0.2">
      <c r="B22" s="70" t="s">
        <v>6</v>
      </c>
      <c r="C22" s="2" t="s">
        <v>245</v>
      </c>
      <c r="D22" s="2"/>
      <c r="E22" s="71"/>
      <c r="F22" s="71"/>
    </row>
    <row r="23" spans="2:6" x14ac:dyDescent="0.15">
      <c r="B23" s="1"/>
    </row>
    <row r="24" spans="2:6" x14ac:dyDescent="0.15">
      <c r="B24" s="1"/>
    </row>
    <row r="25" spans="2:6" x14ac:dyDescent="0.15">
      <c r="B25" s="1"/>
    </row>
    <row r="26" spans="2:6" x14ac:dyDescent="0.15">
      <c r="B26" s="1"/>
    </row>
    <row r="27" spans="2:6" x14ac:dyDescent="0.15">
      <c r="B27" s="1"/>
    </row>
  </sheetData>
  <phoneticPr fontId="1"/>
  <pageMargins left="0.59055118110236227" right="0.59055118110236227" top="0.59055118110236227" bottom="0.55118110236220474" header="0.51181102362204722" footer="0.31496062992125984"/>
  <pageSetup paperSize="9" scale="54" orientation="landscape" horizontalDpi="4294967293"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W51"/>
  <sheetViews>
    <sheetView view="pageBreakPreview" zoomScale="75" zoomScaleNormal="75" zoomScaleSheetLayoutView="75" workbookViewId="0">
      <selection activeCell="A2" sqref="A2"/>
    </sheetView>
  </sheetViews>
  <sheetFormatPr defaultColWidth="10" defaultRowHeight="12" customHeight="1" x14ac:dyDescent="0.15"/>
  <cols>
    <col min="1" max="1" width="2.625" style="28" customWidth="1"/>
    <col min="2" max="2" width="22.75" style="28" customWidth="1"/>
    <col min="3" max="3" width="26.75" style="29" customWidth="1"/>
    <col min="4" max="4" width="10" style="30" customWidth="1"/>
    <col min="5" max="5" width="10" style="28" customWidth="1"/>
    <col min="6" max="6" width="10" style="31" customWidth="1"/>
    <col min="7" max="7" width="18.125" style="32" customWidth="1"/>
    <col min="8" max="8" width="18.375" style="28" customWidth="1"/>
    <col min="9" max="10" width="2.625" style="28" customWidth="1"/>
    <col min="11" max="11" width="22.75" customWidth="1"/>
    <col min="12" max="12" width="26.75" customWidth="1"/>
    <col min="13" max="15" width="10" customWidth="1"/>
    <col min="16" max="16" width="18.125" customWidth="1"/>
    <col min="17" max="17" width="18.375" customWidth="1"/>
    <col min="18" max="18" width="2.625" customWidth="1"/>
    <col min="24" max="229" width="10" style="28"/>
    <col min="230" max="230" width="2.625" style="28" customWidth="1"/>
    <col min="231" max="231" width="22.75" style="28" customWidth="1"/>
    <col min="232" max="232" width="26.75" style="28" customWidth="1"/>
    <col min="233" max="235" width="10" style="28" customWidth="1"/>
    <col min="236" max="236" width="18.125" style="28" customWidth="1"/>
    <col min="237" max="237" width="18.375" style="28" customWidth="1"/>
    <col min="238" max="238" width="2.625" style="28" customWidth="1"/>
    <col min="239" max="485" width="10" style="28"/>
    <col min="486" max="486" width="2.625" style="28" customWidth="1"/>
    <col min="487" max="487" width="22.75" style="28" customWidth="1"/>
    <col min="488" max="488" width="26.75" style="28" customWidth="1"/>
    <col min="489" max="491" width="10" style="28" customWidth="1"/>
    <col min="492" max="492" width="18.125" style="28" customWidth="1"/>
    <col min="493" max="493" width="18.375" style="28" customWidth="1"/>
    <col min="494" max="494" width="2.625" style="28" customWidth="1"/>
    <col min="495" max="741" width="10" style="28"/>
    <col min="742" max="742" width="2.625" style="28" customWidth="1"/>
    <col min="743" max="743" width="22.75" style="28" customWidth="1"/>
    <col min="744" max="744" width="26.75" style="28" customWidth="1"/>
    <col min="745" max="747" width="10" style="28" customWidth="1"/>
    <col min="748" max="748" width="18.125" style="28" customWidth="1"/>
    <col min="749" max="749" width="18.375" style="28" customWidth="1"/>
    <col min="750" max="750" width="2.625" style="28" customWidth="1"/>
    <col min="751" max="997" width="10" style="28"/>
    <col min="998" max="998" width="2.625" style="28" customWidth="1"/>
    <col min="999" max="999" width="22.75" style="28" customWidth="1"/>
    <col min="1000" max="1000" width="26.75" style="28" customWidth="1"/>
    <col min="1001" max="1003" width="10" style="28" customWidth="1"/>
    <col min="1004" max="1004" width="18.125" style="28" customWidth="1"/>
    <col min="1005" max="1005" width="18.375" style="28" customWidth="1"/>
    <col min="1006" max="1006" width="2.625" style="28" customWidth="1"/>
    <col min="1007" max="1253" width="10" style="28"/>
    <col min="1254" max="1254" width="2.625" style="28" customWidth="1"/>
    <col min="1255" max="1255" width="22.75" style="28" customWidth="1"/>
    <col min="1256" max="1256" width="26.75" style="28" customWidth="1"/>
    <col min="1257" max="1259" width="10" style="28" customWidth="1"/>
    <col min="1260" max="1260" width="18.125" style="28" customWidth="1"/>
    <col min="1261" max="1261" width="18.375" style="28" customWidth="1"/>
    <col min="1262" max="1262" width="2.625" style="28" customWidth="1"/>
    <col min="1263" max="1509" width="10" style="28"/>
    <col min="1510" max="1510" width="2.625" style="28" customWidth="1"/>
    <col min="1511" max="1511" width="22.75" style="28" customWidth="1"/>
    <col min="1512" max="1512" width="26.75" style="28" customWidth="1"/>
    <col min="1513" max="1515" width="10" style="28" customWidth="1"/>
    <col min="1516" max="1516" width="18.125" style="28" customWidth="1"/>
    <col min="1517" max="1517" width="18.375" style="28" customWidth="1"/>
    <col min="1518" max="1518" width="2.625" style="28" customWidth="1"/>
    <col min="1519" max="1765" width="10" style="28"/>
    <col min="1766" max="1766" width="2.625" style="28" customWidth="1"/>
    <col min="1767" max="1767" width="22.75" style="28" customWidth="1"/>
    <col min="1768" max="1768" width="26.75" style="28" customWidth="1"/>
    <col min="1769" max="1771" width="10" style="28" customWidth="1"/>
    <col min="1772" max="1772" width="18.125" style="28" customWidth="1"/>
    <col min="1773" max="1773" width="18.375" style="28" customWidth="1"/>
    <col min="1774" max="1774" width="2.625" style="28" customWidth="1"/>
    <col min="1775" max="2021" width="10" style="28"/>
    <col min="2022" max="2022" width="2.625" style="28" customWidth="1"/>
    <col min="2023" max="2023" width="22.75" style="28" customWidth="1"/>
    <col min="2024" max="2024" width="26.75" style="28" customWidth="1"/>
    <col min="2025" max="2027" width="10" style="28" customWidth="1"/>
    <col min="2028" max="2028" width="18.125" style="28" customWidth="1"/>
    <col min="2029" max="2029" width="18.375" style="28" customWidth="1"/>
    <col min="2030" max="2030" width="2.625" style="28" customWidth="1"/>
    <col min="2031" max="2277" width="10" style="28"/>
    <col min="2278" max="2278" width="2.625" style="28" customWidth="1"/>
    <col min="2279" max="2279" width="22.75" style="28" customWidth="1"/>
    <col min="2280" max="2280" width="26.75" style="28" customWidth="1"/>
    <col min="2281" max="2283" width="10" style="28" customWidth="1"/>
    <col min="2284" max="2284" width="18.125" style="28" customWidth="1"/>
    <col min="2285" max="2285" width="18.375" style="28" customWidth="1"/>
    <col min="2286" max="2286" width="2.625" style="28" customWidth="1"/>
    <col min="2287" max="2533" width="10" style="28"/>
    <col min="2534" max="2534" width="2.625" style="28" customWidth="1"/>
    <col min="2535" max="2535" width="22.75" style="28" customWidth="1"/>
    <col min="2536" max="2536" width="26.75" style="28" customWidth="1"/>
    <col min="2537" max="2539" width="10" style="28" customWidth="1"/>
    <col min="2540" max="2540" width="18.125" style="28" customWidth="1"/>
    <col min="2541" max="2541" width="18.375" style="28" customWidth="1"/>
    <col min="2542" max="2542" width="2.625" style="28" customWidth="1"/>
    <col min="2543" max="2789" width="10" style="28"/>
    <col min="2790" max="2790" width="2.625" style="28" customWidth="1"/>
    <col min="2791" max="2791" width="22.75" style="28" customWidth="1"/>
    <col min="2792" max="2792" width="26.75" style="28" customWidth="1"/>
    <col min="2793" max="2795" width="10" style="28" customWidth="1"/>
    <col min="2796" max="2796" width="18.125" style="28" customWidth="1"/>
    <col min="2797" max="2797" width="18.375" style="28" customWidth="1"/>
    <col min="2798" max="2798" width="2.625" style="28" customWidth="1"/>
    <col min="2799" max="3045" width="10" style="28"/>
    <col min="3046" max="3046" width="2.625" style="28" customWidth="1"/>
    <col min="3047" max="3047" width="22.75" style="28" customWidth="1"/>
    <col min="3048" max="3048" width="26.75" style="28" customWidth="1"/>
    <col min="3049" max="3051" width="10" style="28" customWidth="1"/>
    <col min="3052" max="3052" width="18.125" style="28" customWidth="1"/>
    <col min="3053" max="3053" width="18.375" style="28" customWidth="1"/>
    <col min="3054" max="3054" width="2.625" style="28" customWidth="1"/>
    <col min="3055" max="3301" width="10" style="28"/>
    <col min="3302" max="3302" width="2.625" style="28" customWidth="1"/>
    <col min="3303" max="3303" width="22.75" style="28" customWidth="1"/>
    <col min="3304" max="3304" width="26.75" style="28" customWidth="1"/>
    <col min="3305" max="3307" width="10" style="28" customWidth="1"/>
    <col min="3308" max="3308" width="18.125" style="28" customWidth="1"/>
    <col min="3309" max="3309" width="18.375" style="28" customWidth="1"/>
    <col min="3310" max="3310" width="2.625" style="28" customWidth="1"/>
    <col min="3311" max="3557" width="10" style="28"/>
    <col min="3558" max="3558" width="2.625" style="28" customWidth="1"/>
    <col min="3559" max="3559" width="22.75" style="28" customWidth="1"/>
    <col min="3560" max="3560" width="26.75" style="28" customWidth="1"/>
    <col min="3561" max="3563" width="10" style="28" customWidth="1"/>
    <col min="3564" max="3564" width="18.125" style="28" customWidth="1"/>
    <col min="3565" max="3565" width="18.375" style="28" customWidth="1"/>
    <col min="3566" max="3566" width="2.625" style="28" customWidth="1"/>
    <col min="3567" max="3813" width="10" style="28"/>
    <col min="3814" max="3814" width="2.625" style="28" customWidth="1"/>
    <col min="3815" max="3815" width="22.75" style="28" customWidth="1"/>
    <col min="3816" max="3816" width="26.75" style="28" customWidth="1"/>
    <col min="3817" max="3819" width="10" style="28" customWidth="1"/>
    <col min="3820" max="3820" width="18.125" style="28" customWidth="1"/>
    <col min="3821" max="3821" width="18.375" style="28" customWidth="1"/>
    <col min="3822" max="3822" width="2.625" style="28" customWidth="1"/>
    <col min="3823" max="4069" width="10" style="28"/>
    <col min="4070" max="4070" width="2.625" style="28" customWidth="1"/>
    <col min="4071" max="4071" width="22.75" style="28" customWidth="1"/>
    <col min="4072" max="4072" width="26.75" style="28" customWidth="1"/>
    <col min="4073" max="4075" width="10" style="28" customWidth="1"/>
    <col min="4076" max="4076" width="18.125" style="28" customWidth="1"/>
    <col min="4077" max="4077" width="18.375" style="28" customWidth="1"/>
    <col min="4078" max="4078" width="2.625" style="28" customWidth="1"/>
    <col min="4079" max="4325" width="10" style="28"/>
    <col min="4326" max="4326" width="2.625" style="28" customWidth="1"/>
    <col min="4327" max="4327" width="22.75" style="28" customWidth="1"/>
    <col min="4328" max="4328" width="26.75" style="28" customWidth="1"/>
    <col min="4329" max="4331" width="10" style="28" customWidth="1"/>
    <col min="4332" max="4332" width="18.125" style="28" customWidth="1"/>
    <col min="4333" max="4333" width="18.375" style="28" customWidth="1"/>
    <col min="4334" max="4334" width="2.625" style="28" customWidth="1"/>
    <col min="4335" max="4581" width="10" style="28"/>
    <col min="4582" max="4582" width="2.625" style="28" customWidth="1"/>
    <col min="4583" max="4583" width="22.75" style="28" customWidth="1"/>
    <col min="4584" max="4584" width="26.75" style="28" customWidth="1"/>
    <col min="4585" max="4587" width="10" style="28" customWidth="1"/>
    <col min="4588" max="4588" width="18.125" style="28" customWidth="1"/>
    <col min="4589" max="4589" width="18.375" style="28" customWidth="1"/>
    <col min="4590" max="4590" width="2.625" style="28" customWidth="1"/>
    <col min="4591" max="4837" width="10" style="28"/>
    <col min="4838" max="4838" width="2.625" style="28" customWidth="1"/>
    <col min="4839" max="4839" width="22.75" style="28" customWidth="1"/>
    <col min="4840" max="4840" width="26.75" style="28" customWidth="1"/>
    <col min="4841" max="4843" width="10" style="28" customWidth="1"/>
    <col min="4844" max="4844" width="18.125" style="28" customWidth="1"/>
    <col min="4845" max="4845" width="18.375" style="28" customWidth="1"/>
    <col min="4846" max="4846" width="2.625" style="28" customWidth="1"/>
    <col min="4847" max="5093" width="10" style="28"/>
    <col min="5094" max="5094" width="2.625" style="28" customWidth="1"/>
    <col min="5095" max="5095" width="22.75" style="28" customWidth="1"/>
    <col min="5096" max="5096" width="26.75" style="28" customWidth="1"/>
    <col min="5097" max="5099" width="10" style="28" customWidth="1"/>
    <col min="5100" max="5100" width="18.125" style="28" customWidth="1"/>
    <col min="5101" max="5101" width="18.375" style="28" customWidth="1"/>
    <col min="5102" max="5102" width="2.625" style="28" customWidth="1"/>
    <col min="5103" max="5349" width="10" style="28"/>
    <col min="5350" max="5350" width="2.625" style="28" customWidth="1"/>
    <col min="5351" max="5351" width="22.75" style="28" customWidth="1"/>
    <col min="5352" max="5352" width="26.75" style="28" customWidth="1"/>
    <col min="5353" max="5355" width="10" style="28" customWidth="1"/>
    <col min="5356" max="5356" width="18.125" style="28" customWidth="1"/>
    <col min="5357" max="5357" width="18.375" style="28" customWidth="1"/>
    <col min="5358" max="5358" width="2.625" style="28" customWidth="1"/>
    <col min="5359" max="5605" width="10" style="28"/>
    <col min="5606" max="5606" width="2.625" style="28" customWidth="1"/>
    <col min="5607" max="5607" width="22.75" style="28" customWidth="1"/>
    <col min="5608" max="5608" width="26.75" style="28" customWidth="1"/>
    <col min="5609" max="5611" width="10" style="28" customWidth="1"/>
    <col min="5612" max="5612" width="18.125" style="28" customWidth="1"/>
    <col min="5613" max="5613" width="18.375" style="28" customWidth="1"/>
    <col min="5614" max="5614" width="2.625" style="28" customWidth="1"/>
    <col min="5615" max="5861" width="10" style="28"/>
    <col min="5862" max="5862" width="2.625" style="28" customWidth="1"/>
    <col min="5863" max="5863" width="22.75" style="28" customWidth="1"/>
    <col min="5864" max="5864" width="26.75" style="28" customWidth="1"/>
    <col min="5865" max="5867" width="10" style="28" customWidth="1"/>
    <col min="5868" max="5868" width="18.125" style="28" customWidth="1"/>
    <col min="5869" max="5869" width="18.375" style="28" customWidth="1"/>
    <col min="5870" max="5870" width="2.625" style="28" customWidth="1"/>
    <col min="5871" max="6117" width="10" style="28"/>
    <col min="6118" max="6118" width="2.625" style="28" customWidth="1"/>
    <col min="6119" max="6119" width="22.75" style="28" customWidth="1"/>
    <col min="6120" max="6120" width="26.75" style="28" customWidth="1"/>
    <col min="6121" max="6123" width="10" style="28" customWidth="1"/>
    <col min="6124" max="6124" width="18.125" style="28" customWidth="1"/>
    <col min="6125" max="6125" width="18.375" style="28" customWidth="1"/>
    <col min="6126" max="6126" width="2.625" style="28" customWidth="1"/>
    <col min="6127" max="6373" width="10" style="28"/>
    <col min="6374" max="6374" width="2.625" style="28" customWidth="1"/>
    <col min="6375" max="6375" width="22.75" style="28" customWidth="1"/>
    <col min="6376" max="6376" width="26.75" style="28" customWidth="1"/>
    <col min="6377" max="6379" width="10" style="28" customWidth="1"/>
    <col min="6380" max="6380" width="18.125" style="28" customWidth="1"/>
    <col min="6381" max="6381" width="18.375" style="28" customWidth="1"/>
    <col min="6382" max="6382" width="2.625" style="28" customWidth="1"/>
    <col min="6383" max="6629" width="10" style="28"/>
    <col min="6630" max="6630" width="2.625" style="28" customWidth="1"/>
    <col min="6631" max="6631" width="22.75" style="28" customWidth="1"/>
    <col min="6632" max="6632" width="26.75" style="28" customWidth="1"/>
    <col min="6633" max="6635" width="10" style="28" customWidth="1"/>
    <col min="6636" max="6636" width="18.125" style="28" customWidth="1"/>
    <col min="6637" max="6637" width="18.375" style="28" customWidth="1"/>
    <col min="6638" max="6638" width="2.625" style="28" customWidth="1"/>
    <col min="6639" max="6885" width="10" style="28"/>
    <col min="6886" max="6886" width="2.625" style="28" customWidth="1"/>
    <col min="6887" max="6887" width="22.75" style="28" customWidth="1"/>
    <col min="6888" max="6888" width="26.75" style="28" customWidth="1"/>
    <col min="6889" max="6891" width="10" style="28" customWidth="1"/>
    <col min="6892" max="6892" width="18.125" style="28" customWidth="1"/>
    <col min="6893" max="6893" width="18.375" style="28" customWidth="1"/>
    <col min="6894" max="6894" width="2.625" style="28" customWidth="1"/>
    <col min="6895" max="7141" width="10" style="28"/>
    <col min="7142" max="7142" width="2.625" style="28" customWidth="1"/>
    <col min="7143" max="7143" width="22.75" style="28" customWidth="1"/>
    <col min="7144" max="7144" width="26.75" style="28" customWidth="1"/>
    <col min="7145" max="7147" width="10" style="28" customWidth="1"/>
    <col min="7148" max="7148" width="18.125" style="28" customWidth="1"/>
    <col min="7149" max="7149" width="18.375" style="28" customWidth="1"/>
    <col min="7150" max="7150" width="2.625" style="28" customWidth="1"/>
    <col min="7151" max="7397" width="10" style="28"/>
    <col min="7398" max="7398" width="2.625" style="28" customWidth="1"/>
    <col min="7399" max="7399" width="22.75" style="28" customWidth="1"/>
    <col min="7400" max="7400" width="26.75" style="28" customWidth="1"/>
    <col min="7401" max="7403" width="10" style="28" customWidth="1"/>
    <col min="7404" max="7404" width="18.125" style="28" customWidth="1"/>
    <col min="7405" max="7405" width="18.375" style="28" customWidth="1"/>
    <col min="7406" max="7406" width="2.625" style="28" customWidth="1"/>
    <col min="7407" max="7653" width="10" style="28"/>
    <col min="7654" max="7654" width="2.625" style="28" customWidth="1"/>
    <col min="7655" max="7655" width="22.75" style="28" customWidth="1"/>
    <col min="7656" max="7656" width="26.75" style="28" customWidth="1"/>
    <col min="7657" max="7659" width="10" style="28" customWidth="1"/>
    <col min="7660" max="7660" width="18.125" style="28" customWidth="1"/>
    <col min="7661" max="7661" width="18.375" style="28" customWidth="1"/>
    <col min="7662" max="7662" width="2.625" style="28" customWidth="1"/>
    <col min="7663" max="7909" width="10" style="28"/>
    <col min="7910" max="7910" width="2.625" style="28" customWidth="1"/>
    <col min="7911" max="7911" width="22.75" style="28" customWidth="1"/>
    <col min="7912" max="7912" width="26.75" style="28" customWidth="1"/>
    <col min="7913" max="7915" width="10" style="28" customWidth="1"/>
    <col min="7916" max="7916" width="18.125" style="28" customWidth="1"/>
    <col min="7917" max="7917" width="18.375" style="28" customWidth="1"/>
    <col min="7918" max="7918" width="2.625" style="28" customWidth="1"/>
    <col min="7919" max="8165" width="10" style="28"/>
    <col min="8166" max="8166" width="2.625" style="28" customWidth="1"/>
    <col min="8167" max="8167" width="22.75" style="28" customWidth="1"/>
    <col min="8168" max="8168" width="26.75" style="28" customWidth="1"/>
    <col min="8169" max="8171" width="10" style="28" customWidth="1"/>
    <col min="8172" max="8172" width="18.125" style="28" customWidth="1"/>
    <col min="8173" max="8173" width="18.375" style="28" customWidth="1"/>
    <col min="8174" max="8174" width="2.625" style="28" customWidth="1"/>
    <col min="8175" max="8421" width="10" style="28"/>
    <col min="8422" max="8422" width="2.625" style="28" customWidth="1"/>
    <col min="8423" max="8423" width="22.75" style="28" customWidth="1"/>
    <col min="8424" max="8424" width="26.75" style="28" customWidth="1"/>
    <col min="8425" max="8427" width="10" style="28" customWidth="1"/>
    <col min="8428" max="8428" width="18.125" style="28" customWidth="1"/>
    <col min="8429" max="8429" width="18.375" style="28" customWidth="1"/>
    <col min="8430" max="8430" width="2.625" style="28" customWidth="1"/>
    <col min="8431" max="8677" width="10" style="28"/>
    <col min="8678" max="8678" width="2.625" style="28" customWidth="1"/>
    <col min="8679" max="8679" width="22.75" style="28" customWidth="1"/>
    <col min="8680" max="8680" width="26.75" style="28" customWidth="1"/>
    <col min="8681" max="8683" width="10" style="28" customWidth="1"/>
    <col min="8684" max="8684" width="18.125" style="28" customWidth="1"/>
    <col min="8685" max="8685" width="18.375" style="28" customWidth="1"/>
    <col min="8686" max="8686" width="2.625" style="28" customWidth="1"/>
    <col min="8687" max="8933" width="10" style="28"/>
    <col min="8934" max="8934" width="2.625" style="28" customWidth="1"/>
    <col min="8935" max="8935" width="22.75" style="28" customWidth="1"/>
    <col min="8936" max="8936" width="26.75" style="28" customWidth="1"/>
    <col min="8937" max="8939" width="10" style="28" customWidth="1"/>
    <col min="8940" max="8940" width="18.125" style="28" customWidth="1"/>
    <col min="8941" max="8941" width="18.375" style="28" customWidth="1"/>
    <col min="8942" max="8942" width="2.625" style="28" customWidth="1"/>
    <col min="8943" max="9189" width="10" style="28"/>
    <col min="9190" max="9190" width="2.625" style="28" customWidth="1"/>
    <col min="9191" max="9191" width="22.75" style="28" customWidth="1"/>
    <col min="9192" max="9192" width="26.75" style="28" customWidth="1"/>
    <col min="9193" max="9195" width="10" style="28" customWidth="1"/>
    <col min="9196" max="9196" width="18.125" style="28" customWidth="1"/>
    <col min="9197" max="9197" width="18.375" style="28" customWidth="1"/>
    <col min="9198" max="9198" width="2.625" style="28" customWidth="1"/>
    <col min="9199" max="9445" width="10" style="28"/>
    <col min="9446" max="9446" width="2.625" style="28" customWidth="1"/>
    <col min="9447" max="9447" width="22.75" style="28" customWidth="1"/>
    <col min="9448" max="9448" width="26.75" style="28" customWidth="1"/>
    <col min="9449" max="9451" width="10" style="28" customWidth="1"/>
    <col min="9452" max="9452" width="18.125" style="28" customWidth="1"/>
    <col min="9453" max="9453" width="18.375" style="28" customWidth="1"/>
    <col min="9454" max="9454" width="2.625" style="28" customWidth="1"/>
    <col min="9455" max="9701" width="10" style="28"/>
    <col min="9702" max="9702" width="2.625" style="28" customWidth="1"/>
    <col min="9703" max="9703" width="22.75" style="28" customWidth="1"/>
    <col min="9704" max="9704" width="26.75" style="28" customWidth="1"/>
    <col min="9705" max="9707" width="10" style="28" customWidth="1"/>
    <col min="9708" max="9708" width="18.125" style="28" customWidth="1"/>
    <col min="9709" max="9709" width="18.375" style="28" customWidth="1"/>
    <col min="9710" max="9710" width="2.625" style="28" customWidth="1"/>
    <col min="9711" max="9957" width="10" style="28"/>
    <col min="9958" max="9958" width="2.625" style="28" customWidth="1"/>
    <col min="9959" max="9959" width="22.75" style="28" customWidth="1"/>
    <col min="9960" max="9960" width="26.75" style="28" customWidth="1"/>
    <col min="9961" max="9963" width="10" style="28" customWidth="1"/>
    <col min="9964" max="9964" width="18.125" style="28" customWidth="1"/>
    <col min="9965" max="9965" width="18.375" style="28" customWidth="1"/>
    <col min="9966" max="9966" width="2.625" style="28" customWidth="1"/>
    <col min="9967" max="10213" width="10" style="28"/>
    <col min="10214" max="10214" width="2.625" style="28" customWidth="1"/>
    <col min="10215" max="10215" width="22.75" style="28" customWidth="1"/>
    <col min="10216" max="10216" width="26.75" style="28" customWidth="1"/>
    <col min="10217" max="10219" width="10" style="28" customWidth="1"/>
    <col min="10220" max="10220" width="18.125" style="28" customWidth="1"/>
    <col min="10221" max="10221" width="18.375" style="28" customWidth="1"/>
    <col min="10222" max="10222" width="2.625" style="28" customWidth="1"/>
    <col min="10223" max="10469" width="10" style="28"/>
    <col min="10470" max="10470" width="2.625" style="28" customWidth="1"/>
    <col min="10471" max="10471" width="22.75" style="28" customWidth="1"/>
    <col min="10472" max="10472" width="26.75" style="28" customWidth="1"/>
    <col min="10473" max="10475" width="10" style="28" customWidth="1"/>
    <col min="10476" max="10476" width="18.125" style="28" customWidth="1"/>
    <col min="10477" max="10477" width="18.375" style="28" customWidth="1"/>
    <col min="10478" max="10478" width="2.625" style="28" customWidth="1"/>
    <col min="10479" max="10725" width="10" style="28"/>
    <col min="10726" max="10726" width="2.625" style="28" customWidth="1"/>
    <col min="10727" max="10727" width="22.75" style="28" customWidth="1"/>
    <col min="10728" max="10728" width="26.75" style="28" customWidth="1"/>
    <col min="10729" max="10731" width="10" style="28" customWidth="1"/>
    <col min="10732" max="10732" width="18.125" style="28" customWidth="1"/>
    <col min="10733" max="10733" width="18.375" style="28" customWidth="1"/>
    <col min="10734" max="10734" width="2.625" style="28" customWidth="1"/>
    <col min="10735" max="10981" width="10" style="28"/>
    <col min="10982" max="10982" width="2.625" style="28" customWidth="1"/>
    <col min="10983" max="10983" width="22.75" style="28" customWidth="1"/>
    <col min="10984" max="10984" width="26.75" style="28" customWidth="1"/>
    <col min="10985" max="10987" width="10" style="28" customWidth="1"/>
    <col min="10988" max="10988" width="18.125" style="28" customWidth="1"/>
    <col min="10989" max="10989" width="18.375" style="28" customWidth="1"/>
    <col min="10990" max="10990" width="2.625" style="28" customWidth="1"/>
    <col min="10991" max="11237" width="10" style="28"/>
    <col min="11238" max="11238" width="2.625" style="28" customWidth="1"/>
    <col min="11239" max="11239" width="22.75" style="28" customWidth="1"/>
    <col min="11240" max="11240" width="26.75" style="28" customWidth="1"/>
    <col min="11241" max="11243" width="10" style="28" customWidth="1"/>
    <col min="11244" max="11244" width="18.125" style="28" customWidth="1"/>
    <col min="11245" max="11245" width="18.375" style="28" customWidth="1"/>
    <col min="11246" max="11246" width="2.625" style="28" customWidth="1"/>
    <col min="11247" max="11493" width="10" style="28"/>
    <col min="11494" max="11494" width="2.625" style="28" customWidth="1"/>
    <col min="11495" max="11495" width="22.75" style="28" customWidth="1"/>
    <col min="11496" max="11496" width="26.75" style="28" customWidth="1"/>
    <col min="11497" max="11499" width="10" style="28" customWidth="1"/>
    <col min="11500" max="11500" width="18.125" style="28" customWidth="1"/>
    <col min="11501" max="11501" width="18.375" style="28" customWidth="1"/>
    <col min="11502" max="11502" width="2.625" style="28" customWidth="1"/>
    <col min="11503" max="11749" width="10" style="28"/>
    <col min="11750" max="11750" width="2.625" style="28" customWidth="1"/>
    <col min="11751" max="11751" width="22.75" style="28" customWidth="1"/>
    <col min="11752" max="11752" width="26.75" style="28" customWidth="1"/>
    <col min="11753" max="11755" width="10" style="28" customWidth="1"/>
    <col min="11756" max="11756" width="18.125" style="28" customWidth="1"/>
    <col min="11757" max="11757" width="18.375" style="28" customWidth="1"/>
    <col min="11758" max="11758" width="2.625" style="28" customWidth="1"/>
    <col min="11759" max="12005" width="10" style="28"/>
    <col min="12006" max="12006" width="2.625" style="28" customWidth="1"/>
    <col min="12007" max="12007" width="22.75" style="28" customWidth="1"/>
    <col min="12008" max="12008" width="26.75" style="28" customWidth="1"/>
    <col min="12009" max="12011" width="10" style="28" customWidth="1"/>
    <col min="12012" max="12012" width="18.125" style="28" customWidth="1"/>
    <col min="12013" max="12013" width="18.375" style="28" customWidth="1"/>
    <col min="12014" max="12014" width="2.625" style="28" customWidth="1"/>
    <col min="12015" max="12261" width="10" style="28"/>
    <col min="12262" max="12262" width="2.625" style="28" customWidth="1"/>
    <col min="12263" max="12263" width="22.75" style="28" customWidth="1"/>
    <col min="12264" max="12264" width="26.75" style="28" customWidth="1"/>
    <col min="12265" max="12267" width="10" style="28" customWidth="1"/>
    <col min="12268" max="12268" width="18.125" style="28" customWidth="1"/>
    <col min="12269" max="12269" width="18.375" style="28" customWidth="1"/>
    <col min="12270" max="12270" width="2.625" style="28" customWidth="1"/>
    <col min="12271" max="12517" width="10" style="28"/>
    <col min="12518" max="12518" width="2.625" style="28" customWidth="1"/>
    <col min="12519" max="12519" width="22.75" style="28" customWidth="1"/>
    <col min="12520" max="12520" width="26.75" style="28" customWidth="1"/>
    <col min="12521" max="12523" width="10" style="28" customWidth="1"/>
    <col min="12524" max="12524" width="18.125" style="28" customWidth="1"/>
    <col min="12525" max="12525" width="18.375" style="28" customWidth="1"/>
    <col min="12526" max="12526" width="2.625" style="28" customWidth="1"/>
    <col min="12527" max="12773" width="10" style="28"/>
    <col min="12774" max="12774" width="2.625" style="28" customWidth="1"/>
    <col min="12775" max="12775" width="22.75" style="28" customWidth="1"/>
    <col min="12776" max="12776" width="26.75" style="28" customWidth="1"/>
    <col min="12777" max="12779" width="10" style="28" customWidth="1"/>
    <col min="12780" max="12780" width="18.125" style="28" customWidth="1"/>
    <col min="12781" max="12781" width="18.375" style="28" customWidth="1"/>
    <col min="12782" max="12782" width="2.625" style="28" customWidth="1"/>
    <col min="12783" max="13029" width="10" style="28"/>
    <col min="13030" max="13030" width="2.625" style="28" customWidth="1"/>
    <col min="13031" max="13031" width="22.75" style="28" customWidth="1"/>
    <col min="13032" max="13032" width="26.75" style="28" customWidth="1"/>
    <col min="13033" max="13035" width="10" style="28" customWidth="1"/>
    <col min="13036" max="13036" width="18.125" style="28" customWidth="1"/>
    <col min="13037" max="13037" width="18.375" style="28" customWidth="1"/>
    <col min="13038" max="13038" width="2.625" style="28" customWidth="1"/>
    <col min="13039" max="13285" width="10" style="28"/>
    <col min="13286" max="13286" width="2.625" style="28" customWidth="1"/>
    <col min="13287" max="13287" width="22.75" style="28" customWidth="1"/>
    <col min="13288" max="13288" width="26.75" style="28" customWidth="1"/>
    <col min="13289" max="13291" width="10" style="28" customWidth="1"/>
    <col min="13292" max="13292" width="18.125" style="28" customWidth="1"/>
    <col min="13293" max="13293" width="18.375" style="28" customWidth="1"/>
    <col min="13294" max="13294" width="2.625" style="28" customWidth="1"/>
    <col min="13295" max="13541" width="10" style="28"/>
    <col min="13542" max="13542" width="2.625" style="28" customWidth="1"/>
    <col min="13543" max="13543" width="22.75" style="28" customWidth="1"/>
    <col min="13544" max="13544" width="26.75" style="28" customWidth="1"/>
    <col min="13545" max="13547" width="10" style="28" customWidth="1"/>
    <col min="13548" max="13548" width="18.125" style="28" customWidth="1"/>
    <col min="13549" max="13549" width="18.375" style="28" customWidth="1"/>
    <col min="13550" max="13550" width="2.625" style="28" customWidth="1"/>
    <col min="13551" max="13797" width="10" style="28"/>
    <col min="13798" max="13798" width="2.625" style="28" customWidth="1"/>
    <col min="13799" max="13799" width="22.75" style="28" customWidth="1"/>
    <col min="13800" max="13800" width="26.75" style="28" customWidth="1"/>
    <col min="13801" max="13803" width="10" style="28" customWidth="1"/>
    <col min="13804" max="13804" width="18.125" style="28" customWidth="1"/>
    <col min="13805" max="13805" width="18.375" style="28" customWidth="1"/>
    <col min="13806" max="13806" width="2.625" style="28" customWidth="1"/>
    <col min="13807" max="14053" width="10" style="28"/>
    <col min="14054" max="14054" width="2.625" style="28" customWidth="1"/>
    <col min="14055" max="14055" width="22.75" style="28" customWidth="1"/>
    <col min="14056" max="14056" width="26.75" style="28" customWidth="1"/>
    <col min="14057" max="14059" width="10" style="28" customWidth="1"/>
    <col min="14060" max="14060" width="18.125" style="28" customWidth="1"/>
    <col min="14061" max="14061" width="18.375" style="28" customWidth="1"/>
    <col min="14062" max="14062" width="2.625" style="28" customWidth="1"/>
    <col min="14063" max="14309" width="10" style="28"/>
    <col min="14310" max="14310" width="2.625" style="28" customWidth="1"/>
    <col min="14311" max="14311" width="22.75" style="28" customWidth="1"/>
    <col min="14312" max="14312" width="26.75" style="28" customWidth="1"/>
    <col min="14313" max="14315" width="10" style="28" customWidth="1"/>
    <col min="14316" max="14316" width="18.125" style="28" customWidth="1"/>
    <col min="14317" max="14317" width="18.375" style="28" customWidth="1"/>
    <col min="14318" max="14318" width="2.625" style="28" customWidth="1"/>
    <col min="14319" max="14565" width="10" style="28"/>
    <col min="14566" max="14566" width="2.625" style="28" customWidth="1"/>
    <col min="14567" max="14567" width="22.75" style="28" customWidth="1"/>
    <col min="14568" max="14568" width="26.75" style="28" customWidth="1"/>
    <col min="14569" max="14571" width="10" style="28" customWidth="1"/>
    <col min="14572" max="14572" width="18.125" style="28" customWidth="1"/>
    <col min="14573" max="14573" width="18.375" style="28" customWidth="1"/>
    <col min="14574" max="14574" width="2.625" style="28" customWidth="1"/>
    <col min="14575" max="14821" width="10" style="28"/>
    <col min="14822" max="14822" width="2.625" style="28" customWidth="1"/>
    <col min="14823" max="14823" width="22.75" style="28" customWidth="1"/>
    <col min="14824" max="14824" width="26.75" style="28" customWidth="1"/>
    <col min="14825" max="14827" width="10" style="28" customWidth="1"/>
    <col min="14828" max="14828" width="18.125" style="28" customWidth="1"/>
    <col min="14829" max="14829" width="18.375" style="28" customWidth="1"/>
    <col min="14830" max="14830" width="2.625" style="28" customWidth="1"/>
    <col min="14831" max="15077" width="10" style="28"/>
    <col min="15078" max="15078" width="2.625" style="28" customWidth="1"/>
    <col min="15079" max="15079" width="22.75" style="28" customWidth="1"/>
    <col min="15080" max="15080" width="26.75" style="28" customWidth="1"/>
    <col min="15081" max="15083" width="10" style="28" customWidth="1"/>
    <col min="15084" max="15084" width="18.125" style="28" customWidth="1"/>
    <col min="15085" max="15085" width="18.375" style="28" customWidth="1"/>
    <col min="15086" max="15086" width="2.625" style="28" customWidth="1"/>
    <col min="15087" max="15333" width="10" style="28"/>
    <col min="15334" max="15334" width="2.625" style="28" customWidth="1"/>
    <col min="15335" max="15335" width="22.75" style="28" customWidth="1"/>
    <col min="15336" max="15336" width="26.75" style="28" customWidth="1"/>
    <col min="15337" max="15339" width="10" style="28" customWidth="1"/>
    <col min="15340" max="15340" width="18.125" style="28" customWidth="1"/>
    <col min="15341" max="15341" width="18.375" style="28" customWidth="1"/>
    <col min="15342" max="15342" width="2.625" style="28" customWidth="1"/>
    <col min="15343" max="15589" width="10" style="28"/>
    <col min="15590" max="15590" width="2.625" style="28" customWidth="1"/>
    <col min="15591" max="15591" width="22.75" style="28" customWidth="1"/>
    <col min="15592" max="15592" width="26.75" style="28" customWidth="1"/>
    <col min="15593" max="15595" width="10" style="28" customWidth="1"/>
    <col min="15596" max="15596" width="18.125" style="28" customWidth="1"/>
    <col min="15597" max="15597" width="18.375" style="28" customWidth="1"/>
    <col min="15598" max="15598" width="2.625" style="28" customWidth="1"/>
    <col min="15599" max="15845" width="10" style="28"/>
    <col min="15846" max="15846" width="2.625" style="28" customWidth="1"/>
    <col min="15847" max="15847" width="22.75" style="28" customWidth="1"/>
    <col min="15848" max="15848" width="26.75" style="28" customWidth="1"/>
    <col min="15849" max="15851" width="10" style="28" customWidth="1"/>
    <col min="15852" max="15852" width="18.125" style="28" customWidth="1"/>
    <col min="15853" max="15853" width="18.375" style="28" customWidth="1"/>
    <col min="15854" max="15854" width="2.625" style="28" customWidth="1"/>
    <col min="15855" max="16101" width="10" style="28"/>
    <col min="16102" max="16102" width="2.625" style="28" customWidth="1"/>
    <col min="16103" max="16103" width="22.75" style="28" customWidth="1"/>
    <col min="16104" max="16104" width="26.75" style="28" customWidth="1"/>
    <col min="16105" max="16107" width="10" style="28" customWidth="1"/>
    <col min="16108" max="16108" width="18.125" style="28" customWidth="1"/>
    <col min="16109" max="16109" width="18.375" style="28" customWidth="1"/>
    <col min="16110" max="16110" width="2.625" style="28" customWidth="1"/>
    <col min="16111" max="16384" width="10" style="28"/>
  </cols>
  <sheetData>
    <row r="2" spans="1:23" ht="12" customHeight="1" x14ac:dyDescent="0.15">
      <c r="B2" s="59" t="s">
        <v>280</v>
      </c>
    </row>
    <row r="5" spans="1:23" s="33" customFormat="1" ht="14.1" customHeight="1" thickBot="1" x14ac:dyDescent="0.2">
      <c r="A5" s="28"/>
      <c r="B5" s="49" t="s">
        <v>180</v>
      </c>
      <c r="C5" s="34"/>
      <c r="D5" s="48">
        <v>300</v>
      </c>
      <c r="E5" s="49" t="s">
        <v>181</v>
      </c>
      <c r="F5" s="50"/>
      <c r="G5" s="44"/>
      <c r="H5" s="49"/>
      <c r="I5" s="28"/>
      <c r="J5" s="28"/>
      <c r="K5"/>
      <c r="L5"/>
      <c r="M5"/>
      <c r="N5"/>
      <c r="O5"/>
      <c r="P5"/>
      <c r="Q5"/>
      <c r="R5"/>
      <c r="S5"/>
      <c r="T5"/>
      <c r="U5"/>
      <c r="V5"/>
      <c r="W5"/>
    </row>
    <row r="6" spans="1:23" s="33" customFormat="1" ht="12" customHeight="1" x14ac:dyDescent="0.15">
      <c r="A6" s="28"/>
      <c r="B6" s="89" t="s">
        <v>182</v>
      </c>
      <c r="C6" s="36" t="s">
        <v>183</v>
      </c>
      <c r="D6" s="45" t="s">
        <v>184</v>
      </c>
      <c r="E6" s="35" t="s">
        <v>185</v>
      </c>
      <c r="F6" s="51" t="s">
        <v>186</v>
      </c>
      <c r="G6" s="37" t="s">
        <v>187</v>
      </c>
      <c r="H6" s="90" t="s">
        <v>188</v>
      </c>
      <c r="I6" s="28"/>
      <c r="J6" s="28"/>
      <c r="K6"/>
      <c r="L6"/>
      <c r="M6"/>
      <c r="N6"/>
      <c r="O6"/>
      <c r="P6"/>
      <c r="Q6"/>
      <c r="R6"/>
      <c r="S6"/>
      <c r="T6"/>
      <c r="U6"/>
      <c r="V6"/>
      <c r="W6"/>
    </row>
    <row r="7" spans="1:23" s="33" customFormat="1" ht="12" customHeight="1" x14ac:dyDescent="0.15">
      <c r="A7" s="28"/>
      <c r="B7" s="91" t="s">
        <v>189</v>
      </c>
      <c r="C7" s="38" t="s">
        <v>203</v>
      </c>
      <c r="D7" s="52">
        <f>ROUNDUP(ROUNDUP((D5*0.3*1.1)/6*5,0)/5,0)*5</f>
        <v>85</v>
      </c>
      <c r="E7" s="39" t="s">
        <v>190</v>
      </c>
      <c r="F7" s="53">
        <v>8000</v>
      </c>
      <c r="G7" s="40">
        <f>ROUNDDOWN(D7*F7,0)</f>
        <v>680000</v>
      </c>
      <c r="H7" s="181" t="s">
        <v>191</v>
      </c>
      <c r="I7" s="28"/>
      <c r="J7" s="28"/>
      <c r="K7"/>
      <c r="L7"/>
      <c r="M7"/>
      <c r="N7"/>
      <c r="O7"/>
      <c r="P7"/>
      <c r="Q7"/>
      <c r="R7"/>
      <c r="S7"/>
      <c r="T7"/>
      <c r="U7"/>
      <c r="V7"/>
      <c r="W7"/>
    </row>
    <row r="8" spans="1:23" s="33" customFormat="1" ht="12" customHeight="1" x14ac:dyDescent="0.15">
      <c r="A8" s="28"/>
      <c r="B8" s="91"/>
      <c r="C8" s="38" t="s">
        <v>204</v>
      </c>
      <c r="D8" s="52">
        <f>ROUNDUP(ROUNDUP((D5*0.3*1.1)/6*1,0)/4,0)*4</f>
        <v>20</v>
      </c>
      <c r="E8" s="39" t="s">
        <v>190</v>
      </c>
      <c r="F8" s="53">
        <v>8000</v>
      </c>
      <c r="G8" s="40">
        <f>ROUNDDOWN(D8*F8,0)</f>
        <v>160000</v>
      </c>
      <c r="H8" s="182"/>
      <c r="I8" s="28"/>
      <c r="J8" s="28"/>
      <c r="K8"/>
      <c r="L8"/>
      <c r="M8"/>
      <c r="N8"/>
      <c r="O8"/>
      <c r="P8"/>
      <c r="Q8"/>
      <c r="R8"/>
      <c r="S8"/>
      <c r="T8"/>
      <c r="U8"/>
      <c r="V8"/>
      <c r="W8"/>
    </row>
    <row r="9" spans="1:23" s="33" customFormat="1" ht="12" customHeight="1" x14ac:dyDescent="0.15">
      <c r="A9" s="28"/>
      <c r="B9" s="91" t="s">
        <v>192</v>
      </c>
      <c r="C9" s="38" t="s">
        <v>193</v>
      </c>
      <c r="D9" s="52">
        <f>ROUNDUP(D5/150,2)</f>
        <v>2</v>
      </c>
      <c r="E9" s="39" t="s">
        <v>194</v>
      </c>
      <c r="F9" s="98">
        <v>31000</v>
      </c>
      <c r="G9" s="40">
        <f t="shared" ref="G9:G11" si="0">ROUNDDOWN(D9*F9,0)</f>
        <v>62000</v>
      </c>
      <c r="H9" s="112" t="s">
        <v>281</v>
      </c>
      <c r="I9" s="28"/>
      <c r="J9" s="28"/>
      <c r="K9"/>
      <c r="L9"/>
      <c r="M9"/>
      <c r="N9"/>
      <c r="O9"/>
      <c r="P9"/>
      <c r="Q9"/>
      <c r="R9"/>
      <c r="S9"/>
      <c r="T9"/>
      <c r="U9"/>
      <c r="V9"/>
      <c r="W9"/>
    </row>
    <row r="10" spans="1:23" s="33" customFormat="1" ht="12" customHeight="1" x14ac:dyDescent="0.15">
      <c r="A10" s="28"/>
      <c r="B10" s="91"/>
      <c r="C10" s="38" t="s">
        <v>201</v>
      </c>
      <c r="D10" s="52">
        <f>D9*4</f>
        <v>8</v>
      </c>
      <c r="E10" s="39" t="s">
        <v>194</v>
      </c>
      <c r="F10" s="98">
        <v>28300</v>
      </c>
      <c r="G10" s="40">
        <f t="shared" si="0"/>
        <v>226400</v>
      </c>
      <c r="H10" s="112" t="s">
        <v>281</v>
      </c>
      <c r="I10" s="28"/>
      <c r="J10" s="28"/>
      <c r="K10"/>
      <c r="L10"/>
      <c r="M10"/>
      <c r="N10"/>
      <c r="O10"/>
      <c r="P10"/>
      <c r="Q10"/>
      <c r="R10"/>
      <c r="S10"/>
      <c r="T10"/>
      <c r="U10"/>
      <c r="V10"/>
      <c r="W10"/>
    </row>
    <row r="11" spans="1:23" s="33" customFormat="1" ht="12" customHeight="1" thickBot="1" x14ac:dyDescent="0.2">
      <c r="A11" s="28"/>
      <c r="B11" s="91" t="s">
        <v>195</v>
      </c>
      <c r="C11" s="38" t="s">
        <v>196</v>
      </c>
      <c r="D11" s="52">
        <v>1</v>
      </c>
      <c r="E11" s="39" t="s">
        <v>197</v>
      </c>
      <c r="F11" s="53">
        <f>(SUM(G9:G10))*0.06</f>
        <v>17304</v>
      </c>
      <c r="G11" s="46">
        <f t="shared" si="0"/>
        <v>17304</v>
      </c>
      <c r="H11" s="92" t="s">
        <v>199</v>
      </c>
      <c r="I11" s="28"/>
      <c r="J11" s="28"/>
      <c r="K11"/>
      <c r="L11"/>
      <c r="M11"/>
      <c r="N11"/>
      <c r="O11"/>
      <c r="P11"/>
      <c r="Q11"/>
      <c r="R11"/>
      <c r="S11"/>
      <c r="T11"/>
      <c r="U11"/>
      <c r="V11"/>
      <c r="W11"/>
    </row>
    <row r="12" spans="1:23" s="33" customFormat="1" ht="12" customHeight="1" thickTop="1" x14ac:dyDescent="0.15">
      <c r="A12" s="28"/>
      <c r="B12" s="93" t="s">
        <v>198</v>
      </c>
      <c r="C12" s="42"/>
      <c r="D12" s="54"/>
      <c r="E12" s="41"/>
      <c r="F12" s="55"/>
      <c r="G12" s="43">
        <f>SUM(G7:G11)</f>
        <v>1145704</v>
      </c>
      <c r="H12" s="94"/>
      <c r="I12" s="28"/>
      <c r="J12" s="28"/>
      <c r="K12"/>
      <c r="L12"/>
      <c r="M12"/>
      <c r="N12"/>
      <c r="O12"/>
      <c r="P12"/>
      <c r="Q12"/>
      <c r="R12"/>
      <c r="S12"/>
      <c r="T12"/>
      <c r="U12"/>
      <c r="V12"/>
      <c r="W12"/>
    </row>
    <row r="13" spans="1:23" s="33" customFormat="1" ht="12" customHeight="1" x14ac:dyDescent="0.15">
      <c r="A13" s="28"/>
      <c r="B13" s="95" t="s">
        <v>200</v>
      </c>
      <c r="C13" s="38"/>
      <c r="D13" s="52">
        <v>1</v>
      </c>
      <c r="E13" s="39" t="s">
        <v>177</v>
      </c>
      <c r="F13" s="53"/>
      <c r="G13" s="47">
        <f>ROUNDDOWN(G12/D5,0)</f>
        <v>3819</v>
      </c>
      <c r="H13" s="92"/>
      <c r="I13" s="28"/>
      <c r="J13" s="28"/>
      <c r="K13"/>
      <c r="L13"/>
      <c r="M13"/>
      <c r="N13"/>
      <c r="O13"/>
      <c r="P13"/>
      <c r="Q13"/>
      <c r="R13"/>
      <c r="S13"/>
      <c r="T13"/>
      <c r="U13"/>
      <c r="V13"/>
      <c r="W13"/>
    </row>
    <row r="16" spans="1:23" ht="14.1" customHeight="1" thickBot="1" x14ac:dyDescent="0.2">
      <c r="B16" s="49" t="s">
        <v>205</v>
      </c>
      <c r="C16" s="34"/>
      <c r="D16" s="48">
        <v>300</v>
      </c>
      <c r="E16" s="49" t="s">
        <v>181</v>
      </c>
      <c r="F16" s="50"/>
      <c r="G16" s="44"/>
      <c r="H16" s="49"/>
    </row>
    <row r="17" spans="2:8" ht="12" customHeight="1" x14ac:dyDescent="0.15">
      <c r="B17" s="89" t="s">
        <v>182</v>
      </c>
      <c r="C17" s="36" t="s">
        <v>183</v>
      </c>
      <c r="D17" s="45" t="s">
        <v>184</v>
      </c>
      <c r="E17" s="35" t="s">
        <v>185</v>
      </c>
      <c r="F17" s="51" t="s">
        <v>186</v>
      </c>
      <c r="G17" s="37" t="s">
        <v>187</v>
      </c>
      <c r="H17" s="90" t="s">
        <v>188</v>
      </c>
    </row>
    <row r="18" spans="2:8" ht="12" customHeight="1" x14ac:dyDescent="0.15">
      <c r="B18" s="91" t="s">
        <v>189</v>
      </c>
      <c r="C18" s="38" t="s">
        <v>211</v>
      </c>
      <c r="D18" s="52">
        <f>ROUNDUP((D16*0.25*1.1)/18,0)*18</f>
        <v>90</v>
      </c>
      <c r="E18" s="39" t="s">
        <v>190</v>
      </c>
      <c r="F18" s="53">
        <v>6666</v>
      </c>
      <c r="G18" s="40">
        <f>ROUNDDOWN(D18*F18,0)</f>
        <v>599940</v>
      </c>
      <c r="H18" s="181" t="s">
        <v>216</v>
      </c>
    </row>
    <row r="19" spans="2:8" ht="12" customHeight="1" x14ac:dyDescent="0.15">
      <c r="B19" s="91"/>
      <c r="C19" s="38" t="s">
        <v>212</v>
      </c>
      <c r="D19" s="52">
        <f>ROUNDUP((D16*0.25*1.1)/18,0)*18</f>
        <v>90</v>
      </c>
      <c r="E19" s="39" t="s">
        <v>190</v>
      </c>
      <c r="F19" s="53">
        <v>10555</v>
      </c>
      <c r="G19" s="40">
        <f>ROUNDDOWN(D19*F19,0)</f>
        <v>949950</v>
      </c>
      <c r="H19" s="182"/>
    </row>
    <row r="20" spans="2:8" ht="12" customHeight="1" x14ac:dyDescent="0.15">
      <c r="B20" s="91" t="s">
        <v>192</v>
      </c>
      <c r="C20" s="38" t="s">
        <v>193</v>
      </c>
      <c r="D20" s="52">
        <f>ROUNDUP(D16/150,2)</f>
        <v>2</v>
      </c>
      <c r="E20" s="39" t="s">
        <v>194</v>
      </c>
      <c r="F20" s="98">
        <v>31000</v>
      </c>
      <c r="G20" s="40">
        <f t="shared" ref="G20:G21" si="1">ROUNDDOWN(D20*F20,0)</f>
        <v>62000</v>
      </c>
      <c r="H20" s="112" t="s">
        <v>281</v>
      </c>
    </row>
    <row r="21" spans="2:8" ht="12" customHeight="1" x14ac:dyDescent="0.15">
      <c r="B21" s="91"/>
      <c r="C21" s="38" t="s">
        <v>201</v>
      </c>
      <c r="D21" s="52">
        <v>5</v>
      </c>
      <c r="E21" s="39" t="s">
        <v>194</v>
      </c>
      <c r="F21" s="98">
        <v>28300</v>
      </c>
      <c r="G21" s="40">
        <f t="shared" si="1"/>
        <v>141500</v>
      </c>
      <c r="H21" s="112" t="s">
        <v>281</v>
      </c>
    </row>
    <row r="22" spans="2:8" ht="12" customHeight="1" x14ac:dyDescent="0.15">
      <c r="B22" s="91"/>
      <c r="C22" s="38" t="s">
        <v>202</v>
      </c>
      <c r="D22" s="52">
        <f>D20*2</f>
        <v>4</v>
      </c>
      <c r="E22" s="39" t="s">
        <v>194</v>
      </c>
      <c r="F22" s="98">
        <v>25400</v>
      </c>
      <c r="G22" s="40">
        <f t="shared" ref="G22:G24" si="2">ROUNDDOWN(D22*F22,0)</f>
        <v>101600</v>
      </c>
      <c r="H22" s="112" t="s">
        <v>281</v>
      </c>
    </row>
    <row r="23" spans="2:8" ht="12" customHeight="1" x14ac:dyDescent="0.15">
      <c r="B23" s="91" t="s">
        <v>206</v>
      </c>
      <c r="C23" s="38" t="s">
        <v>207</v>
      </c>
      <c r="D23" s="52">
        <v>2</v>
      </c>
      <c r="E23" s="39" t="s">
        <v>208</v>
      </c>
      <c r="F23" s="53">
        <v>1800</v>
      </c>
      <c r="G23" s="40">
        <f t="shared" si="2"/>
        <v>3600</v>
      </c>
      <c r="H23" s="92"/>
    </row>
    <row r="24" spans="2:8" ht="12" customHeight="1" thickBot="1" x14ac:dyDescent="0.2">
      <c r="B24" s="91" t="s">
        <v>195</v>
      </c>
      <c r="C24" s="38" t="s">
        <v>209</v>
      </c>
      <c r="D24" s="52">
        <v>1</v>
      </c>
      <c r="E24" s="39" t="s">
        <v>197</v>
      </c>
      <c r="F24" s="53">
        <f>(SUM(G20:G22))*0.08</f>
        <v>24408</v>
      </c>
      <c r="G24" s="46">
        <f t="shared" si="2"/>
        <v>24408</v>
      </c>
      <c r="H24" s="92" t="s">
        <v>210</v>
      </c>
    </row>
    <row r="25" spans="2:8" ht="12" customHeight="1" thickTop="1" x14ac:dyDescent="0.15">
      <c r="B25" s="93" t="s">
        <v>198</v>
      </c>
      <c r="C25" s="42"/>
      <c r="D25" s="54"/>
      <c r="E25" s="41"/>
      <c r="F25" s="55"/>
      <c r="G25" s="43">
        <f>SUM(G18:G24)</f>
        <v>1882998</v>
      </c>
      <c r="H25" s="94"/>
    </row>
    <row r="26" spans="2:8" ht="12" customHeight="1" x14ac:dyDescent="0.15">
      <c r="B26" s="95" t="s">
        <v>200</v>
      </c>
      <c r="C26" s="38"/>
      <c r="D26" s="52">
        <v>1</v>
      </c>
      <c r="E26" s="39" t="s">
        <v>177</v>
      </c>
      <c r="F26" s="53"/>
      <c r="G26" s="47">
        <f>ROUNDDOWN(G25/D16,0)</f>
        <v>6276</v>
      </c>
      <c r="H26" s="92"/>
    </row>
    <row r="29" spans="2:8" ht="14.1" customHeight="1" thickBot="1" x14ac:dyDescent="0.2">
      <c r="B29" s="49" t="s">
        <v>213</v>
      </c>
      <c r="C29" s="34"/>
      <c r="D29" s="48">
        <v>300</v>
      </c>
      <c r="E29" s="49" t="s">
        <v>181</v>
      </c>
      <c r="F29" s="50"/>
      <c r="G29" s="44"/>
      <c r="H29" s="49"/>
    </row>
    <row r="30" spans="2:8" ht="12" customHeight="1" x14ac:dyDescent="0.15">
      <c r="B30" s="89" t="s">
        <v>182</v>
      </c>
      <c r="C30" s="36" t="s">
        <v>183</v>
      </c>
      <c r="D30" s="45" t="s">
        <v>184</v>
      </c>
      <c r="E30" s="35" t="s">
        <v>185</v>
      </c>
      <c r="F30" s="51" t="s">
        <v>186</v>
      </c>
      <c r="G30" s="37" t="s">
        <v>187</v>
      </c>
      <c r="H30" s="90" t="s">
        <v>188</v>
      </c>
    </row>
    <row r="31" spans="2:8" ht="12" customHeight="1" x14ac:dyDescent="0.15">
      <c r="B31" s="91" t="s">
        <v>189</v>
      </c>
      <c r="C31" s="38" t="s">
        <v>218</v>
      </c>
      <c r="D31" s="52">
        <f>ROUNDUP((D29*0.125*1.06)/10,0)*10</f>
        <v>40</v>
      </c>
      <c r="E31" s="39" t="s">
        <v>190</v>
      </c>
      <c r="F31" s="53">
        <v>7000</v>
      </c>
      <c r="G31" s="40">
        <f>ROUNDDOWN(D31*F31,0)</f>
        <v>280000</v>
      </c>
      <c r="H31" s="96" t="s">
        <v>215</v>
      </c>
    </row>
    <row r="32" spans="2:8" ht="12" customHeight="1" x14ac:dyDescent="0.15">
      <c r="B32" s="91"/>
      <c r="C32" s="38" t="s">
        <v>217</v>
      </c>
      <c r="D32" s="52">
        <f>ROUNDUP((D29*0.25*1.2)/20,0)*20</f>
        <v>100</v>
      </c>
      <c r="E32" s="39" t="s">
        <v>190</v>
      </c>
      <c r="F32" s="53">
        <v>7000</v>
      </c>
      <c r="G32" s="40">
        <f>ROUNDDOWN(D32*F32,0)</f>
        <v>700000</v>
      </c>
      <c r="H32" s="97" t="s">
        <v>214</v>
      </c>
    </row>
    <row r="33" spans="2:8" ht="12" customHeight="1" x14ac:dyDescent="0.15">
      <c r="B33" s="91" t="s">
        <v>192</v>
      </c>
      <c r="C33" s="38" t="s">
        <v>193</v>
      </c>
      <c r="D33" s="52">
        <f>ROUNDUP(D29/150,2)</f>
        <v>2</v>
      </c>
      <c r="E33" s="39" t="s">
        <v>194</v>
      </c>
      <c r="F33" s="98">
        <v>31000</v>
      </c>
      <c r="G33" s="40">
        <f t="shared" ref="G33:G35" si="3">ROUNDDOWN(D33*F33,0)</f>
        <v>62000</v>
      </c>
      <c r="H33" s="112" t="s">
        <v>281</v>
      </c>
    </row>
    <row r="34" spans="2:8" ht="12" customHeight="1" x14ac:dyDescent="0.15">
      <c r="B34" s="91"/>
      <c r="C34" s="38" t="s">
        <v>201</v>
      </c>
      <c r="D34" s="52">
        <v>3</v>
      </c>
      <c r="E34" s="39" t="s">
        <v>194</v>
      </c>
      <c r="F34" s="98">
        <v>28300</v>
      </c>
      <c r="G34" s="40">
        <f t="shared" si="3"/>
        <v>84900</v>
      </c>
      <c r="H34" s="112" t="s">
        <v>281</v>
      </c>
    </row>
    <row r="35" spans="2:8" ht="12" customHeight="1" x14ac:dyDescent="0.15">
      <c r="B35" s="91"/>
      <c r="C35" s="38" t="s">
        <v>202</v>
      </c>
      <c r="D35" s="52">
        <v>5</v>
      </c>
      <c r="E35" s="39" t="s">
        <v>194</v>
      </c>
      <c r="F35" s="98">
        <v>25400</v>
      </c>
      <c r="G35" s="40">
        <f t="shared" si="3"/>
        <v>127000</v>
      </c>
      <c r="H35" s="112" t="s">
        <v>281</v>
      </c>
    </row>
    <row r="36" spans="2:8" ht="12" customHeight="1" thickBot="1" x14ac:dyDescent="0.2">
      <c r="B36" s="91" t="s">
        <v>195</v>
      </c>
      <c r="C36" s="38" t="s">
        <v>219</v>
      </c>
      <c r="D36" s="52">
        <v>1</v>
      </c>
      <c r="E36" s="39" t="s">
        <v>197</v>
      </c>
      <c r="F36" s="53">
        <v>48500</v>
      </c>
      <c r="G36" s="46">
        <f t="shared" ref="G36" si="4">ROUNDDOWN(D36*F36,0)</f>
        <v>48500</v>
      </c>
      <c r="H36" s="92"/>
    </row>
    <row r="37" spans="2:8" ht="12" customHeight="1" thickTop="1" x14ac:dyDescent="0.15">
      <c r="B37" s="93" t="s">
        <v>198</v>
      </c>
      <c r="C37" s="42"/>
      <c r="D37" s="54"/>
      <c r="E37" s="41"/>
      <c r="F37" s="55"/>
      <c r="G37" s="43">
        <f>SUM(G31:G36)</f>
        <v>1302400</v>
      </c>
      <c r="H37" s="94"/>
    </row>
    <row r="38" spans="2:8" ht="12" customHeight="1" x14ac:dyDescent="0.15">
      <c r="B38" s="95" t="s">
        <v>200</v>
      </c>
      <c r="C38" s="38"/>
      <c r="D38" s="52">
        <v>1</v>
      </c>
      <c r="E38" s="39" t="s">
        <v>177</v>
      </c>
      <c r="F38" s="53"/>
      <c r="G38" s="47">
        <f>ROUNDDOWN(G37/D29,0)</f>
        <v>4341</v>
      </c>
      <c r="H38" s="92"/>
    </row>
    <row r="41" spans="2:8" customFormat="1" ht="14.1" customHeight="1" thickBot="1" x14ac:dyDescent="0.2">
      <c r="B41" s="49" t="s">
        <v>276</v>
      </c>
      <c r="C41" s="34"/>
      <c r="D41" s="48">
        <v>1000</v>
      </c>
      <c r="E41" s="49" t="s">
        <v>181</v>
      </c>
      <c r="F41" s="50"/>
      <c r="G41" s="44"/>
      <c r="H41" s="49"/>
    </row>
    <row r="42" spans="2:8" customFormat="1" ht="12" customHeight="1" x14ac:dyDescent="0.15">
      <c r="B42" s="89" t="s">
        <v>182</v>
      </c>
      <c r="C42" s="36" t="s">
        <v>183</v>
      </c>
      <c r="D42" s="45" t="s">
        <v>184</v>
      </c>
      <c r="E42" s="35" t="s">
        <v>185</v>
      </c>
      <c r="F42" s="51" t="s">
        <v>186</v>
      </c>
      <c r="G42" s="37" t="s">
        <v>187</v>
      </c>
      <c r="H42" s="90" t="s">
        <v>188</v>
      </c>
    </row>
    <row r="43" spans="2:8" customFormat="1" ht="12" customHeight="1" x14ac:dyDescent="0.15">
      <c r="B43" s="91" t="s">
        <v>189</v>
      </c>
      <c r="C43" s="38" t="s">
        <v>268</v>
      </c>
      <c r="D43" s="52">
        <v>12</v>
      </c>
      <c r="E43" s="39" t="s">
        <v>270</v>
      </c>
      <c r="F43" s="53">
        <v>103000</v>
      </c>
      <c r="G43" s="40">
        <f>ROUNDDOWN(D43*F43,0)</f>
        <v>1236000</v>
      </c>
      <c r="H43" s="96" t="s">
        <v>267</v>
      </c>
    </row>
    <row r="44" spans="2:8" customFormat="1" ht="12" customHeight="1" x14ac:dyDescent="0.15">
      <c r="B44" s="91"/>
      <c r="C44" s="38" t="s">
        <v>269</v>
      </c>
      <c r="D44" s="52">
        <v>14</v>
      </c>
      <c r="E44" s="39" t="s">
        <v>271</v>
      </c>
      <c r="F44" s="53">
        <v>204000</v>
      </c>
      <c r="G44" s="40">
        <f>ROUNDDOWN(D44*F44,0)</f>
        <v>2856000</v>
      </c>
      <c r="H44" s="97" t="s">
        <v>266</v>
      </c>
    </row>
    <row r="45" spans="2:8" customFormat="1" ht="12" customHeight="1" x14ac:dyDescent="0.15">
      <c r="B45" s="91" t="s">
        <v>192</v>
      </c>
      <c r="C45" s="38" t="s">
        <v>193</v>
      </c>
      <c r="D45" s="52">
        <v>3</v>
      </c>
      <c r="E45" s="39" t="s">
        <v>194</v>
      </c>
      <c r="F45" s="98">
        <v>31000</v>
      </c>
      <c r="G45" s="40">
        <f t="shared" ref="G45:G47" si="5">ROUNDDOWN(D45*F45,0)</f>
        <v>93000</v>
      </c>
      <c r="H45" s="112" t="s">
        <v>281</v>
      </c>
    </row>
    <row r="46" spans="2:8" customFormat="1" ht="12" customHeight="1" x14ac:dyDescent="0.15">
      <c r="B46" s="91"/>
      <c r="C46" s="38" t="s">
        <v>201</v>
      </c>
      <c r="D46" s="52">
        <v>12</v>
      </c>
      <c r="E46" s="39" t="s">
        <v>194</v>
      </c>
      <c r="F46" s="98">
        <v>28300</v>
      </c>
      <c r="G46" s="40">
        <f t="shared" si="5"/>
        <v>339600</v>
      </c>
      <c r="H46" s="112" t="s">
        <v>281</v>
      </c>
    </row>
    <row r="47" spans="2:8" customFormat="1" ht="12" customHeight="1" x14ac:dyDescent="0.15">
      <c r="B47" s="91"/>
      <c r="C47" s="38" t="s">
        <v>202</v>
      </c>
      <c r="D47" s="52">
        <v>12</v>
      </c>
      <c r="E47" s="39" t="s">
        <v>194</v>
      </c>
      <c r="F47" s="98">
        <v>25400</v>
      </c>
      <c r="G47" s="40">
        <f t="shared" si="5"/>
        <v>304800</v>
      </c>
      <c r="H47" s="112" t="s">
        <v>281</v>
      </c>
    </row>
    <row r="48" spans="2:8" customFormat="1" ht="12" customHeight="1" x14ac:dyDescent="0.15">
      <c r="B48" s="91" t="s">
        <v>272</v>
      </c>
      <c r="C48" s="38" t="s">
        <v>273</v>
      </c>
      <c r="D48" s="52">
        <v>1</v>
      </c>
      <c r="E48" s="39" t="s">
        <v>274</v>
      </c>
      <c r="F48" s="53">
        <v>35500</v>
      </c>
      <c r="G48" s="40">
        <f t="shared" ref="G48" si="6">ROUNDDOWN(D48*F48,0)</f>
        <v>35500</v>
      </c>
      <c r="H48" s="92"/>
    </row>
    <row r="49" spans="2:8" customFormat="1" ht="12" customHeight="1" thickBot="1" x14ac:dyDescent="0.2">
      <c r="B49" s="91" t="s">
        <v>195</v>
      </c>
      <c r="C49" s="38" t="s">
        <v>275</v>
      </c>
      <c r="D49" s="52">
        <v>1</v>
      </c>
      <c r="E49" s="39" t="s">
        <v>197</v>
      </c>
      <c r="F49" s="53">
        <v>45000</v>
      </c>
      <c r="G49" s="46">
        <f t="shared" ref="G49" si="7">ROUNDDOWN(D49*F49,0)</f>
        <v>45000</v>
      </c>
      <c r="H49" s="92"/>
    </row>
    <row r="50" spans="2:8" ht="12" customHeight="1" thickTop="1" x14ac:dyDescent="0.15">
      <c r="B50" s="93" t="s">
        <v>198</v>
      </c>
      <c r="C50" s="42"/>
      <c r="D50" s="54"/>
      <c r="E50" s="41"/>
      <c r="F50" s="55"/>
      <c r="G50" s="43">
        <f>SUM(G43:G49)</f>
        <v>4909900</v>
      </c>
      <c r="H50" s="94"/>
    </row>
    <row r="51" spans="2:8" ht="12" customHeight="1" x14ac:dyDescent="0.15">
      <c r="B51" s="95" t="s">
        <v>200</v>
      </c>
      <c r="C51" s="38"/>
      <c r="D51" s="52">
        <v>1</v>
      </c>
      <c r="E51" s="39" t="s">
        <v>177</v>
      </c>
      <c r="F51" s="53"/>
      <c r="G51" s="47">
        <f>ROUNDDOWN(G50/D41,0)</f>
        <v>4909</v>
      </c>
      <c r="H51" s="92"/>
    </row>
  </sheetData>
  <mergeCells count="2">
    <mergeCell ref="H18:H19"/>
    <mergeCell ref="H7:H8"/>
  </mergeCells>
  <phoneticPr fontId="1"/>
  <pageMargins left="0.78740157480314965" right="0.78740157480314965" top="0.59055118110236227" bottom="0.39370078740157483" header="0.51181102362204722" footer="0.51181102362204722"/>
  <pageSetup paperSize="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1_比較検討</vt:lpstr>
      <vt:lpstr>2_比較表</vt:lpstr>
      <vt:lpstr>3_試算結果_施工単価</vt:lpstr>
      <vt:lpstr>'1_比較検討'!Print_Area</vt:lpstr>
      <vt:lpstr>'2_比較表'!Print_Area</vt:lpstr>
      <vt:lpstr>'3_試算結果_施工単価'!Print_Area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2018-04-11T05:18:49Z</dcterms:created>
  <dcterms:modified xsi:type="dcterms:W3CDTF">2024-04-30T08:31:10Z</dcterms:modified>
</cp:coreProperties>
</file>